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<sst xmlns="http://schemas.openxmlformats.org/spreadsheetml/2006/main" count="203" uniqueCount="136">
  <si>
    <t>DOCHODY BUDŻETU MIASTA w 2008 roku</t>
  </si>
  <si>
    <t xml:space="preserve">Załącznik nr.1 </t>
  </si>
  <si>
    <t>Rady Miasta Sandomierza</t>
  </si>
  <si>
    <t>Nr XVII/151/2008 r.</t>
  </si>
  <si>
    <t>z dnia 30 stycznia 2008 r.</t>
  </si>
  <si>
    <t xml:space="preserve">Przewidywane </t>
  </si>
  <si>
    <t>Plan wg. Uchwały</t>
  </si>
  <si>
    <t>Projekt</t>
  </si>
  <si>
    <t>w zł.</t>
  </si>
  <si>
    <t>Dz.</t>
  </si>
  <si>
    <t>Rozdz.</t>
  </si>
  <si>
    <t>§§</t>
  </si>
  <si>
    <t>Nazwa</t>
  </si>
  <si>
    <t>wykonanie</t>
  </si>
  <si>
    <t>Dochody bieżące</t>
  </si>
  <si>
    <t>Dochody majątkowe</t>
  </si>
  <si>
    <t>1.</t>
  </si>
  <si>
    <t>2.</t>
  </si>
  <si>
    <t>3.</t>
  </si>
  <si>
    <t>4.</t>
  </si>
  <si>
    <t>5.</t>
  </si>
  <si>
    <t>.5</t>
  </si>
  <si>
    <t>6.</t>
  </si>
  <si>
    <t>.010</t>
  </si>
  <si>
    <t>.01095</t>
  </si>
  <si>
    <t>.0490</t>
  </si>
  <si>
    <t>Obwody łowieckie</t>
  </si>
  <si>
    <t>TRANSPORT</t>
  </si>
  <si>
    <t>.0690</t>
  </si>
  <si>
    <t>Wpływy z opłat parkingowych i zajecie pasa drogowego</t>
  </si>
  <si>
    <t>.0830</t>
  </si>
  <si>
    <t>Wpływy z usług</t>
  </si>
  <si>
    <t>.0920</t>
  </si>
  <si>
    <t xml:space="preserve">Pozostałe odsetki </t>
  </si>
  <si>
    <t>TURYSTYKA</t>
  </si>
  <si>
    <t>.0750</t>
  </si>
  <si>
    <t>Wpływy z usług turystycznych</t>
  </si>
  <si>
    <t>GOSPODARKA MIESZKANIOWA</t>
  </si>
  <si>
    <t>Dochody z najmu i dzierżawy skł. majątkowych</t>
  </si>
  <si>
    <t>.0770, 0760</t>
  </si>
  <si>
    <t>Dochody ze sprzedazy skł. majątkowych</t>
  </si>
  <si>
    <t>.0470</t>
  </si>
  <si>
    <t>Wpływy z opłat za użytkowanie wieczyste</t>
  </si>
  <si>
    <t>Opłata adiacencka</t>
  </si>
  <si>
    <t>środki na dofinansowanie własnych inwestycji gmin pozyskane z innych źródeł</t>
  </si>
  <si>
    <t>ADMINISTRACJA PUBLICZNA</t>
  </si>
  <si>
    <t>Wpływy z innych opłat lokalnych</t>
  </si>
  <si>
    <t>Dochody j.s.t. związane z realizacją zadań zleconych</t>
  </si>
  <si>
    <t>BEZPIECZEŃSTWO PUBL.</t>
  </si>
  <si>
    <t>.0570</t>
  </si>
  <si>
    <t>Grzywny i mandaty</t>
  </si>
  <si>
    <t>DOCHODY  OD  OSÓB  FIZ i PR.</t>
  </si>
  <si>
    <t>.0350</t>
  </si>
  <si>
    <t>Podatek od dział.gosp-karta podatkowa</t>
  </si>
  <si>
    <t>75615; 75616</t>
  </si>
  <si>
    <t>Dochody podatkowe</t>
  </si>
  <si>
    <t>Podatek rolny</t>
  </si>
  <si>
    <t>.0320</t>
  </si>
  <si>
    <t>Os. prawne</t>
  </si>
  <si>
    <t>Os. fizyczne</t>
  </si>
  <si>
    <t>Podatek od nieruchomości</t>
  </si>
  <si>
    <t>.0310</t>
  </si>
  <si>
    <t>Podatek od środków transportowych</t>
  </si>
  <si>
    <t>.0340</t>
  </si>
  <si>
    <t>.0500</t>
  </si>
  <si>
    <t>Podatek od czynności cyw.-prawnych</t>
  </si>
  <si>
    <t>.0360</t>
  </si>
  <si>
    <t>Podatek od spadków i darowizn</t>
  </si>
  <si>
    <t>.0430</t>
  </si>
  <si>
    <t>Opłaty lokalne-targowa</t>
  </si>
  <si>
    <t>.0370</t>
  </si>
  <si>
    <t>Opłata od posiadania psów</t>
  </si>
  <si>
    <t>.0410</t>
  </si>
  <si>
    <t>Wpływy z opłaty skarbowej</t>
  </si>
  <si>
    <t>.0480</t>
  </si>
  <si>
    <t>Opłaty za zezwolenie alkohol</t>
  </si>
  <si>
    <t>75615,75616</t>
  </si>
  <si>
    <t>.0910</t>
  </si>
  <si>
    <t>Odsetki za zwłokę</t>
  </si>
  <si>
    <t>Udziały gmin w podatkach</t>
  </si>
  <si>
    <t>.0010</t>
  </si>
  <si>
    <t>Podatek dochodowy od osób fizycznych</t>
  </si>
  <si>
    <t>.0020</t>
  </si>
  <si>
    <t>Podatek dochodowy od osób prawnych</t>
  </si>
  <si>
    <t>RÓŻNE ROZLICZENIA</t>
  </si>
  <si>
    <t>Subwencja oświatowa</t>
  </si>
  <si>
    <t>Subwencja równoważąca</t>
  </si>
  <si>
    <t>Pozostałe odsetki</t>
  </si>
  <si>
    <t>OŚWIATA I WYCHOWANIE</t>
  </si>
  <si>
    <t>Przedszkola - wpływy z usług</t>
  </si>
  <si>
    <t>Pozostałe odsetki - przedszkola</t>
  </si>
  <si>
    <t>Dochody z najmu i dzierżawy skł. majątkowych - przedszkola</t>
  </si>
  <si>
    <t>Dochody z najmu i dzierżawy skł. majątkowych - szkoły</t>
  </si>
  <si>
    <t>Dochody gromadzone na subkontach rachunku podstawowego budżetu :</t>
  </si>
  <si>
    <t>Wpływy z usług - przedszkola</t>
  </si>
  <si>
    <t>Dochody z najmu i dzierżawy skł. majątkowych - gimnazja</t>
  </si>
  <si>
    <t>Wpływy z usług - świetlice</t>
  </si>
  <si>
    <t>Pozostałe odsetki - świetlice</t>
  </si>
  <si>
    <t>Środki pozyskane z Norweskiego Mechanizmu Finansowego</t>
  </si>
  <si>
    <t>OPIEKA SPOŁECZNA</t>
  </si>
  <si>
    <t>Dotacja - zadania własne - OPS</t>
  </si>
  <si>
    <t>Odpłatność za usł. opiekuńcze</t>
  </si>
  <si>
    <t>Specjalistyczne usł. Opiekuńcze</t>
  </si>
  <si>
    <t>Dotacja na zasiłki i pomoc w naturze</t>
  </si>
  <si>
    <t>Dotacja - Pozostała działaność</t>
  </si>
  <si>
    <t>.0970</t>
  </si>
  <si>
    <t>wpływy z róznych dochodów</t>
  </si>
  <si>
    <t>GOSPODARKA KOMUNALNA</t>
  </si>
  <si>
    <t>Środki pozyskane na dofinansowanie zadań własnych pozyskane z innych zródeł</t>
  </si>
  <si>
    <t>.0400</t>
  </si>
  <si>
    <t>Wpływy z opłaty produktowej</t>
  </si>
  <si>
    <t>921 i 926</t>
  </si>
  <si>
    <t>KULTURA i SPORT</t>
  </si>
  <si>
    <t>.609</t>
  </si>
  <si>
    <t xml:space="preserve">Dotacja UKFiS </t>
  </si>
  <si>
    <t>Wpływy z basenów i hali sportowej</t>
  </si>
  <si>
    <t>DOCHODY WŁASNE</t>
  </si>
  <si>
    <t>DZIAŁALNOŚĆ USŁUGOWA</t>
  </si>
  <si>
    <t>Dotacja celowa na cmentarnictwo</t>
  </si>
  <si>
    <t>Dotacja na zadania zlecone w administracji</t>
  </si>
  <si>
    <t>Bezpieczeństwo publiczne i ochrona przeciwpożarowa</t>
  </si>
  <si>
    <t>URZĘDY NACZELNYCH ORGANÓW</t>
  </si>
  <si>
    <t>Dotacja celowa na prowadzenie rejestru wybor.</t>
  </si>
  <si>
    <t>Dotacja celowa na fundusz socjalny dla naucz.</t>
  </si>
  <si>
    <t>OCHRONA ZDROWIA</t>
  </si>
  <si>
    <t xml:space="preserve">Dotacja celowa </t>
  </si>
  <si>
    <t>Dotacja - skł. na ub.zdrowotne</t>
  </si>
  <si>
    <t>Dotacja usł. opiekuńcze</t>
  </si>
  <si>
    <t>Dotacja SDS</t>
  </si>
  <si>
    <t>Dotacja Świadczenia społeczne</t>
  </si>
  <si>
    <t>8.</t>
  </si>
  <si>
    <t>EDUKACYJNA OPIEKA WYCH.</t>
  </si>
  <si>
    <t>Dotacja na fundusz socjalny dla emerytów</t>
  </si>
  <si>
    <t>Dotacja oświetlenie uliczne</t>
  </si>
  <si>
    <t>RAZEM DOTACJE</t>
  </si>
  <si>
    <t>DOCHODY 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</si>
</sst>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zł&quot;#,##0.00_);&quot;( zł&quot;#,##0.00\)"/>
    <numFmt numFmtId="166" formatCode="#,##0.00\ _z_ł"/>
  </numFmts>
  <fonts count="13">
    <font>
      <sz val="10"/>
      <name val="Arial"/>
      <family val="2"/>
    </font>
    <font>
      <sz val="12"/>
      <name val="Times New Roman CE"/>
      <family val="1"/>
    </font>
    <font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sz val="12"/>
      <name val="Times New Roman CE"/>
      <family val="1"/>
    </font>
    <font>
      <b/>
      <sz val="12"/>
      <color indexed="23"/>
      <name val="Times New Roman CE"/>
      <family val="1"/>
    </font>
    <font>
      <b/>
      <i/>
      <sz val="10"/>
      <name val="Times New Roman CE"/>
      <family val="1"/>
    </font>
    <font>
      <b/>
      <sz val="10"/>
      <name val="Arial CE"/>
      <family val="2"/>
    </font>
    <font>
      <b/>
      <sz val="2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4" fillId="0" borderId="2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164" fontId="4" fillId="0" borderId="4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4" fillId="3" borderId="5" xfId="0" applyNumberFormat="1" applyFont="1" applyFill="1" applyBorder="1" applyAlignment="1" applyProtection="1">
      <alignment horizontal="center"/>
      <protection/>
    </xf>
    <xf numFmtId="164" fontId="4" fillId="3" borderId="6" xfId="0" applyNumberFormat="1" applyFont="1" applyFill="1" applyBorder="1" applyAlignment="1" applyProtection="1">
      <alignment horizontal="center"/>
      <protection/>
    </xf>
    <xf numFmtId="164" fontId="4" fillId="3" borderId="6" xfId="0" applyNumberFormat="1" applyFont="1" applyFill="1" applyBorder="1" applyAlignment="1" applyProtection="1">
      <alignment/>
      <protection/>
    </xf>
    <xf numFmtId="165" fontId="4" fillId="3" borderId="6" xfId="0" applyNumberFormat="1" applyFont="1" applyFill="1" applyBorder="1" applyAlignment="1" applyProtection="1">
      <alignment/>
      <protection/>
    </xf>
    <xf numFmtId="166" fontId="4" fillId="3" borderId="6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2" borderId="0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center"/>
      <protection/>
    </xf>
    <xf numFmtId="164" fontId="3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/>
      <protection/>
    </xf>
    <xf numFmtId="165" fontId="3" fillId="0" borderId="6" xfId="0" applyNumberFormat="1" applyFont="1" applyFill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8" fillId="2" borderId="0" xfId="0" applyNumberFormat="1" applyFont="1" applyFill="1" applyBorder="1" applyAlignment="1" applyProtection="1">
      <alignment/>
      <protection/>
    </xf>
    <xf numFmtId="164" fontId="3" fillId="0" borderId="6" xfId="0" applyNumberFormat="1" applyFont="1" applyFill="1" applyBorder="1" applyAlignment="1" applyProtection="1">
      <alignment/>
      <protection/>
    </xf>
    <xf numFmtId="166" fontId="3" fillId="0" borderId="6" xfId="0" applyNumberFormat="1" applyFont="1" applyFill="1" applyBorder="1" applyAlignment="1" applyProtection="1">
      <alignment/>
      <protection/>
    </xf>
    <xf numFmtId="166" fontId="4" fillId="0" borderId="6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Fill="1" applyBorder="1" applyAlignment="1" applyProtection="1">
      <alignment/>
      <protection/>
    </xf>
    <xf numFmtId="165" fontId="4" fillId="0" borderId="6" xfId="0" applyNumberFormat="1" applyFont="1" applyFill="1" applyBorder="1" applyAlignment="1" applyProtection="1">
      <alignment/>
      <protection/>
    </xf>
    <xf numFmtId="166" fontId="4" fillId="4" borderId="6" xfId="0" applyNumberFormat="1" applyFont="1" applyFill="1" applyBorder="1" applyAlignment="1" applyProtection="1">
      <alignment/>
      <protection/>
    </xf>
    <xf numFmtId="164" fontId="4" fillId="3" borderId="6" xfId="0" applyNumberFormat="1" applyFont="1" applyFill="1" applyBorder="1" applyAlignment="1" applyProtection="1">
      <alignment horizontal="left"/>
      <protection/>
    </xf>
    <xf numFmtId="166" fontId="3" fillId="0" borderId="1" xfId="0" applyNumberFormat="1" applyFont="1" applyFill="1" applyBorder="1" applyAlignment="1" applyProtection="1">
      <alignment horizontal="center"/>
      <protection/>
    </xf>
    <xf numFmtId="164" fontId="10" fillId="0" borderId="6" xfId="0" applyNumberFormat="1" applyFont="1" applyFill="1" applyBorder="1" applyAlignment="1" applyProtection="1">
      <alignment/>
      <protection/>
    </xf>
    <xf numFmtId="166" fontId="3" fillId="0" borderId="5" xfId="0" applyNumberFormat="1" applyFont="1" applyFill="1" applyBorder="1" applyAlignment="1" applyProtection="1">
      <alignment/>
      <protection/>
    </xf>
    <xf numFmtId="166" fontId="4" fillId="0" borderId="5" xfId="0" applyNumberFormat="1" applyFont="1" applyFill="1" applyBorder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 horizontal="right"/>
      <protection/>
    </xf>
    <xf numFmtId="166" fontId="3" fillId="0" borderId="1" xfId="0" applyNumberFormat="1" applyFont="1" applyFill="1" applyBorder="1" applyAlignment="1" applyProtection="1">
      <alignment/>
      <protection/>
    </xf>
    <xf numFmtId="164" fontId="3" fillId="0" borderId="6" xfId="0" applyNumberFormat="1" applyFont="1" applyFill="1" applyBorder="1" applyAlignment="1" applyProtection="1">
      <alignment horizontal="left"/>
      <protection/>
    </xf>
    <xf numFmtId="166" fontId="3" fillId="0" borderId="6" xfId="0" applyNumberFormat="1" applyFont="1" applyFill="1" applyBorder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/>
      <protection/>
    </xf>
    <xf numFmtId="164" fontId="10" fillId="0" borderId="5" xfId="0" applyNumberFormat="1" applyFont="1" applyFill="1" applyBorder="1" applyAlignment="1" applyProtection="1">
      <alignment horizontal="left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11" fillId="2" borderId="0" xfId="0" applyNumberFormat="1" applyFont="1" applyFill="1" applyBorder="1" applyAlignment="1" applyProtection="1">
      <alignment/>
      <protection/>
    </xf>
    <xf numFmtId="164" fontId="4" fillId="3" borderId="5" xfId="0" applyNumberFormat="1" applyFont="1" applyFill="1" applyBorder="1" applyAlignment="1" applyProtection="1">
      <alignment horizontal="left"/>
      <protection/>
    </xf>
    <xf numFmtId="166" fontId="2" fillId="0" borderId="5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right"/>
      <protection/>
    </xf>
    <xf numFmtId="164" fontId="3" fillId="3" borderId="3" xfId="0" applyNumberFormat="1" applyFon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Alignment="1" applyProtection="1">
      <alignment horizontal="left"/>
      <protection/>
    </xf>
    <xf numFmtId="164" fontId="3" fillId="3" borderId="1" xfId="0" applyNumberFormat="1" applyFont="1" applyFill="1" applyBorder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/>
      <protection/>
    </xf>
    <xf numFmtId="165" fontId="4" fillId="3" borderId="1" xfId="0" applyNumberFormat="1" applyFont="1" applyFill="1" applyBorder="1" applyAlignment="1" applyProtection="1">
      <alignment/>
      <protection/>
    </xf>
    <xf numFmtId="165" fontId="4" fillId="3" borderId="7" xfId="0" applyNumberFormat="1" applyFont="1" applyFill="1" applyBorder="1" applyAlignment="1" applyProtection="1">
      <alignment/>
      <protection/>
    </xf>
    <xf numFmtId="166" fontId="4" fillId="3" borderId="7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6" fontId="4" fillId="2" borderId="6" xfId="0" applyNumberFormat="1" applyFont="1" applyFill="1" applyBorder="1" applyAlignment="1" applyProtection="1">
      <alignment/>
      <protection/>
    </xf>
    <xf numFmtId="166" fontId="3" fillId="0" borderId="3" xfId="0" applyNumberFormat="1" applyFont="1" applyFill="1" applyBorder="1" applyAlignment="1" applyProtection="1">
      <alignment horizontal="center"/>
      <protection/>
    </xf>
    <xf numFmtId="164" fontId="4" fillId="3" borderId="3" xfId="0" applyNumberFormat="1" applyFon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Alignment="1" applyProtection="1">
      <alignment/>
      <protection/>
    </xf>
    <xf numFmtId="166" fontId="4" fillId="3" borderId="3" xfId="0" applyNumberFormat="1" applyFont="1" applyFill="1" applyBorder="1" applyAlignment="1" applyProtection="1">
      <alignment/>
      <protection/>
    </xf>
    <xf numFmtId="165" fontId="3" fillId="3" borderId="1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Border="1" applyAlignment="1" applyProtection="1">
      <alignment horizontal="center"/>
      <protection/>
    </xf>
    <xf numFmtId="164" fontId="3" fillId="3" borderId="0" xfId="0" applyNumberFormat="1" applyFont="1" applyFill="1" applyBorder="1" applyAlignment="1" applyProtection="1">
      <alignment/>
      <protection/>
    </xf>
    <xf numFmtId="165" fontId="3" fillId="3" borderId="0" xfId="0" applyNumberFormat="1" applyFont="1" applyFill="1" applyBorder="1" applyAlignment="1" applyProtection="1">
      <alignment/>
      <protection/>
    </xf>
    <xf numFmtId="166" fontId="4" fillId="3" borderId="0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165" fontId="3" fillId="0" borderId="5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6"/>
  <sheetViews>
    <sheetView tabSelected="1" workbookViewId="0" topLeftCell="A1">
      <selection activeCell="I4" sqref="I4"/>
    </sheetView>
  </sheetViews>
  <sheetFormatPr defaultColWidth="10.28125" defaultRowHeight="12.75"/>
  <cols>
    <col min="1" max="1" width="4.8515625" style="1" customWidth="1"/>
    <col min="2" max="2" width="7.28125" style="1" customWidth="1"/>
    <col min="3" max="3" width="9.8515625" style="1" customWidth="1"/>
    <col min="4" max="4" width="71.28125" style="2" customWidth="1"/>
    <col min="5" max="6" width="0" style="2" hidden="1" customWidth="1"/>
    <col min="7" max="7" width="0" style="3" hidden="1" customWidth="1"/>
    <col min="8" max="8" width="16.57421875" style="2" customWidth="1"/>
    <col min="9" max="10" width="23.00390625" style="2" customWidth="1"/>
    <col min="11" max="16384" width="10.00390625" style="2" customWidth="1"/>
  </cols>
  <sheetData>
    <row r="1" spans="1:10" s="8" customFormat="1" ht="15">
      <c r="A1" s="4"/>
      <c r="B1" s="4"/>
      <c r="C1" s="4"/>
      <c r="D1" s="5" t="s">
        <v>0</v>
      </c>
      <c r="E1" s="4"/>
      <c r="F1" s="4"/>
      <c r="G1" s="4"/>
      <c r="H1" s="4"/>
      <c r="I1" s="6" t="s">
        <v>1</v>
      </c>
      <c r="J1" s="7"/>
    </row>
    <row r="2" spans="1:10" ht="17.25">
      <c r="A2" s="9"/>
      <c r="B2" s="9"/>
      <c r="C2" s="9"/>
      <c r="D2" s="10"/>
      <c r="G2" s="11"/>
      <c r="I2" s="12" t="s">
        <v>2</v>
      </c>
      <c r="J2" s="13"/>
    </row>
    <row r="3" spans="1:10" ht="17.25">
      <c r="A3" s="9"/>
      <c r="B3" s="9"/>
      <c r="C3" s="9"/>
      <c r="D3" s="10"/>
      <c r="G3" s="11"/>
      <c r="I3" s="12" t="s">
        <v>3</v>
      </c>
      <c r="J3" s="13"/>
    </row>
    <row r="4" spans="1:10" ht="16.5" customHeight="1">
      <c r="A4" s="9"/>
      <c r="B4" s="9"/>
      <c r="C4" s="9"/>
      <c r="D4" s="4"/>
      <c r="G4" s="11"/>
      <c r="H4" s="14"/>
      <c r="I4" s="15" t="s">
        <v>4</v>
      </c>
      <c r="J4" s="13"/>
    </row>
    <row r="5" spans="1:10" s="8" customFormat="1" ht="12.75" customHeight="1" hidden="1">
      <c r="A5" s="4"/>
      <c r="B5" s="4"/>
      <c r="C5" s="4"/>
      <c r="D5" s="4"/>
      <c r="E5" s="16" t="s">
        <v>5</v>
      </c>
      <c r="F5" s="17" t="s">
        <v>6</v>
      </c>
      <c r="G5" s="17" t="s">
        <v>6</v>
      </c>
      <c r="H5" s="17" t="s">
        <v>7</v>
      </c>
      <c r="I5" s="18"/>
      <c r="J5" s="19" t="s">
        <v>8</v>
      </c>
    </row>
    <row r="6" spans="1:9" s="23" customFormat="1" ht="21" customHeight="1">
      <c r="A6" s="20" t="s">
        <v>9</v>
      </c>
      <c r="B6" s="16" t="s">
        <v>10</v>
      </c>
      <c r="C6" s="21" t="s">
        <v>11</v>
      </c>
      <c r="D6" s="22" t="s">
        <v>12</v>
      </c>
      <c r="E6" s="16" t="s">
        <v>13</v>
      </c>
      <c r="F6" s="16">
        <v>2002</v>
      </c>
      <c r="G6" s="16">
        <v>2003</v>
      </c>
      <c r="H6" s="16" t="s">
        <v>14</v>
      </c>
      <c r="I6" s="16" t="s">
        <v>15</v>
      </c>
    </row>
    <row r="7" spans="1:35" s="1" customFormat="1" ht="15" customHeight="1">
      <c r="A7" s="24" t="s">
        <v>16</v>
      </c>
      <c r="B7" s="25" t="s">
        <v>17</v>
      </c>
      <c r="C7" s="26" t="s">
        <v>18</v>
      </c>
      <c r="D7" s="25" t="s">
        <v>19</v>
      </c>
      <c r="E7" s="25">
        <v>6</v>
      </c>
      <c r="F7" s="25" t="s">
        <v>20</v>
      </c>
      <c r="G7" s="25" t="s">
        <v>21</v>
      </c>
      <c r="H7" s="25" t="s">
        <v>20</v>
      </c>
      <c r="I7" s="25" t="s">
        <v>22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15">
      <c r="A8" s="28" t="s">
        <v>23</v>
      </c>
      <c r="B8" s="29" t="s">
        <v>24</v>
      </c>
      <c r="C8" s="29" t="s">
        <v>25</v>
      </c>
      <c r="D8" s="30" t="s">
        <v>26</v>
      </c>
      <c r="E8" s="30"/>
      <c r="F8" s="31"/>
      <c r="G8" s="31"/>
      <c r="H8" s="32">
        <v>150</v>
      </c>
      <c r="I8" s="32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8" customFormat="1" ht="9" customHeight="1">
      <c r="A9" s="35"/>
      <c r="B9" s="36"/>
      <c r="C9" s="36"/>
      <c r="D9" s="37"/>
      <c r="E9" s="37"/>
      <c r="F9" s="37"/>
      <c r="G9" s="38"/>
      <c r="H9" s="39"/>
      <c r="I9" s="36"/>
      <c r="J9" s="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s="8" customFormat="1" ht="15">
      <c r="A10" s="28">
        <v>600</v>
      </c>
      <c r="B10" s="29"/>
      <c r="C10" s="29"/>
      <c r="D10" s="30" t="s">
        <v>27</v>
      </c>
      <c r="E10" s="31">
        <v>76000</v>
      </c>
      <c r="F10" s="31">
        <v>114000</v>
      </c>
      <c r="G10" s="31"/>
      <c r="H10" s="32">
        <f>H11+H12+H13</f>
        <v>141000</v>
      </c>
      <c r="I10" s="32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5">
      <c r="A11" s="35"/>
      <c r="B11" s="36">
        <v>60016</v>
      </c>
      <c r="C11" s="36" t="s">
        <v>28</v>
      </c>
      <c r="D11" s="42" t="s">
        <v>29</v>
      </c>
      <c r="E11" s="38">
        <v>76000</v>
      </c>
      <c r="F11" s="38">
        <v>114000</v>
      </c>
      <c r="G11" s="38"/>
      <c r="H11" s="43">
        <v>40000</v>
      </c>
      <c r="I11" s="44"/>
      <c r="J11" s="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s="8" customFormat="1" ht="15">
      <c r="A12" s="35"/>
      <c r="B12" s="36">
        <v>60016</v>
      </c>
      <c r="C12" s="36" t="s">
        <v>30</v>
      </c>
      <c r="D12" s="42" t="s">
        <v>31</v>
      </c>
      <c r="E12" s="37"/>
      <c r="F12" s="37"/>
      <c r="G12" s="38"/>
      <c r="H12" s="43">
        <v>100000</v>
      </c>
      <c r="I12" s="43"/>
      <c r="J12" s="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s="8" customFormat="1" ht="15">
      <c r="A13" s="35"/>
      <c r="B13" s="36">
        <v>60016</v>
      </c>
      <c r="C13" s="36" t="s">
        <v>32</v>
      </c>
      <c r="D13" s="42" t="s">
        <v>33</v>
      </c>
      <c r="E13" s="42"/>
      <c r="F13" s="42"/>
      <c r="G13" s="38"/>
      <c r="H13" s="43">
        <v>1000</v>
      </c>
      <c r="I13" s="4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5">
      <c r="A14" s="28">
        <v>630</v>
      </c>
      <c r="B14" s="29"/>
      <c r="C14" s="29"/>
      <c r="D14" s="30" t="s">
        <v>34</v>
      </c>
      <c r="E14" s="31">
        <v>76000</v>
      </c>
      <c r="F14" s="31">
        <v>114000</v>
      </c>
      <c r="G14" s="31">
        <v>100000</v>
      </c>
      <c r="H14" s="32">
        <f>H15</f>
        <v>100000</v>
      </c>
      <c r="I14" s="32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s="8" customFormat="1" ht="15">
      <c r="A15" s="35"/>
      <c r="B15" s="36">
        <v>63095</v>
      </c>
      <c r="C15" s="36" t="s">
        <v>35</v>
      </c>
      <c r="D15" s="42" t="s">
        <v>36</v>
      </c>
      <c r="E15" s="38">
        <v>76000</v>
      </c>
      <c r="F15" s="38">
        <v>114000</v>
      </c>
      <c r="G15" s="38">
        <v>100000</v>
      </c>
      <c r="H15" s="43">
        <v>100000</v>
      </c>
      <c r="I15" s="4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8" customFormat="1" ht="15">
      <c r="A16" s="28">
        <v>700</v>
      </c>
      <c r="B16" s="29"/>
      <c r="C16" s="29"/>
      <c r="D16" s="30" t="s">
        <v>37</v>
      </c>
      <c r="E16" s="31">
        <v>843000</v>
      </c>
      <c r="F16" s="31">
        <f>SUM(F18:F22)</f>
        <v>2375000</v>
      </c>
      <c r="G16" s="31">
        <f>SUM(G18:G22)</f>
        <v>2337000</v>
      </c>
      <c r="H16" s="32">
        <f>SUM(H18:H28)</f>
        <v>3020000</v>
      </c>
      <c r="I16" s="32">
        <f>SUM(I18:I28)</f>
        <v>2361938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8" customFormat="1" ht="9" customHeight="1">
      <c r="A17" s="35"/>
      <c r="B17" s="36"/>
      <c r="C17" s="36"/>
      <c r="D17" s="42"/>
      <c r="E17" s="38"/>
      <c r="F17" s="38"/>
      <c r="G17" s="38"/>
      <c r="H17" s="43"/>
      <c r="I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s="8" customFormat="1" ht="15">
      <c r="A18" s="35"/>
      <c r="B18" s="36">
        <v>70005</v>
      </c>
      <c r="C18" s="36" t="s">
        <v>35</v>
      </c>
      <c r="D18" s="42" t="s">
        <v>38</v>
      </c>
      <c r="E18" s="38">
        <v>245000</v>
      </c>
      <c r="F18" s="38">
        <v>260000</v>
      </c>
      <c r="G18" s="38">
        <v>270000</v>
      </c>
      <c r="H18" s="43">
        <v>300000</v>
      </c>
      <c r="I18" s="4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s="23" customFormat="1" ht="15">
      <c r="A19" s="35"/>
      <c r="B19" s="36">
        <v>70005</v>
      </c>
      <c r="C19" s="36" t="s">
        <v>39</v>
      </c>
      <c r="D19" s="42" t="s">
        <v>40</v>
      </c>
      <c r="E19" s="38">
        <v>400000</v>
      </c>
      <c r="F19" s="38">
        <v>1915000</v>
      </c>
      <c r="G19" s="38">
        <v>1862000</v>
      </c>
      <c r="H19" s="43"/>
      <c r="I19" s="43">
        <v>2000000</v>
      </c>
      <c r="J19" s="8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s="8" customFormat="1" ht="15">
      <c r="A20" s="35"/>
      <c r="B20" s="36">
        <v>70005</v>
      </c>
      <c r="C20" s="36" t="s">
        <v>41</v>
      </c>
      <c r="D20" s="42" t="s">
        <v>42</v>
      </c>
      <c r="E20" s="38">
        <v>190000</v>
      </c>
      <c r="F20" s="38">
        <v>180000</v>
      </c>
      <c r="G20" s="38">
        <v>185000</v>
      </c>
      <c r="H20" s="43">
        <v>200000</v>
      </c>
      <c r="I20" s="4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s="8" customFormat="1" ht="15">
      <c r="A21" s="35"/>
      <c r="B21" s="36">
        <v>70005</v>
      </c>
      <c r="C21" s="36" t="s">
        <v>25</v>
      </c>
      <c r="D21" s="42" t="s">
        <v>43</v>
      </c>
      <c r="E21" s="38">
        <v>8000</v>
      </c>
      <c r="F21" s="38">
        <v>20000</v>
      </c>
      <c r="G21" s="38">
        <v>20000</v>
      </c>
      <c r="H21" s="43">
        <v>20000</v>
      </c>
      <c r="I21" s="4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s="8" customFormat="1" ht="12.75" customHeight="1" hidden="1">
      <c r="A22" s="35"/>
      <c r="B22" s="36"/>
      <c r="C22" s="36"/>
      <c r="D22" s="42"/>
      <c r="E22" s="38"/>
      <c r="F22" s="38"/>
      <c r="G22" s="38"/>
      <c r="H22" s="43"/>
      <c r="I22" s="4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8" customFormat="1" ht="12.75" customHeight="1" hidden="1">
      <c r="A23" s="35"/>
      <c r="B23" s="36"/>
      <c r="C23" s="36"/>
      <c r="D23" s="42"/>
      <c r="E23" s="42"/>
      <c r="F23" s="42"/>
      <c r="G23" s="38"/>
      <c r="H23" s="43"/>
      <c r="I23" s="4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s="8" customFormat="1" ht="12.75" customHeight="1" hidden="1">
      <c r="A24" s="46"/>
      <c r="B24" s="47"/>
      <c r="C24" s="47"/>
      <c r="D24" s="48"/>
      <c r="E24" s="49"/>
      <c r="F24" s="49"/>
      <c r="G24" s="49"/>
      <c r="H24" s="44"/>
      <c r="I24" s="43"/>
      <c r="J24" s="23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s="8" customFormat="1" ht="12.75" customHeight="1" hidden="1">
      <c r="A25" s="35"/>
      <c r="B25" s="36"/>
      <c r="C25" s="36"/>
      <c r="D25" s="42"/>
      <c r="E25" s="38"/>
      <c r="F25" s="38"/>
      <c r="G25" s="38"/>
      <c r="H25" s="43"/>
      <c r="I25" s="5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s="1" customFormat="1" ht="12.75" customHeight="1" hidden="1">
      <c r="A26" s="35"/>
      <c r="B26" s="36"/>
      <c r="C26" s="36"/>
      <c r="D26" s="42"/>
      <c r="E26" s="38"/>
      <c r="F26" s="38"/>
      <c r="G26" s="38"/>
      <c r="H26" s="43"/>
      <c r="I26" s="43"/>
      <c r="J26" s="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23" customFormat="1" ht="15">
      <c r="A27" s="35"/>
      <c r="B27" s="36">
        <v>70095</v>
      </c>
      <c r="C27" s="36" t="s">
        <v>35</v>
      </c>
      <c r="D27" s="42" t="s">
        <v>38</v>
      </c>
      <c r="E27" s="42"/>
      <c r="F27" s="42"/>
      <c r="G27" s="38"/>
      <c r="H27" s="43">
        <v>2500000</v>
      </c>
      <c r="I27" s="43"/>
      <c r="J27" s="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8" customFormat="1" ht="15">
      <c r="A28" s="35"/>
      <c r="B28" s="36">
        <v>70095</v>
      </c>
      <c r="C28" s="36">
        <v>6295</v>
      </c>
      <c r="D28" s="42" t="s">
        <v>44</v>
      </c>
      <c r="E28" s="42"/>
      <c r="F28" s="42"/>
      <c r="G28" s="38"/>
      <c r="H28" s="43"/>
      <c r="I28" s="43">
        <v>361938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>
      <c r="A29" s="28">
        <v>750</v>
      </c>
      <c r="B29" s="29"/>
      <c r="C29" s="29"/>
      <c r="D29" s="51" t="s">
        <v>45</v>
      </c>
      <c r="E29" s="31">
        <v>213395</v>
      </c>
      <c r="F29" s="31">
        <f>SUM(F32:F34)</f>
        <v>25000</v>
      </c>
      <c r="G29" s="31">
        <f>SUM(G32:G33)</f>
        <v>3000</v>
      </c>
      <c r="H29" s="32">
        <f>SUM(H32:H42)</f>
        <v>30593</v>
      </c>
      <c r="I29" s="3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8" customFormat="1" ht="6.75" customHeight="1">
      <c r="A30" s="35"/>
      <c r="B30" s="36"/>
      <c r="C30" s="36"/>
      <c r="D30" s="42"/>
      <c r="E30" s="38"/>
      <c r="F30" s="38"/>
      <c r="G30" s="38"/>
      <c r="H30" s="43"/>
      <c r="I30" s="4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s="8" customFormat="1" ht="12.75" customHeight="1" hidden="1">
      <c r="A31" s="35"/>
      <c r="B31" s="36"/>
      <c r="C31" s="36"/>
      <c r="D31" s="42"/>
      <c r="E31" s="38"/>
      <c r="F31" s="38"/>
      <c r="G31" s="38"/>
      <c r="H31" s="43"/>
      <c r="I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s="8" customFormat="1" ht="12.75" customHeight="1" hidden="1">
      <c r="A32" s="35"/>
      <c r="B32" s="36"/>
      <c r="C32" s="36"/>
      <c r="D32" s="42"/>
      <c r="E32" s="38"/>
      <c r="F32" s="38"/>
      <c r="G32" s="38"/>
      <c r="H32" s="43"/>
      <c r="I32" s="4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s="8" customFormat="1" ht="15">
      <c r="A33" s="35"/>
      <c r="B33" s="36">
        <v>75023</v>
      </c>
      <c r="C33" s="36" t="s">
        <v>25</v>
      </c>
      <c r="D33" s="42" t="s">
        <v>46</v>
      </c>
      <c r="E33" s="38">
        <v>20000</v>
      </c>
      <c r="F33" s="38">
        <v>25000</v>
      </c>
      <c r="G33" s="38">
        <v>3000</v>
      </c>
      <c r="H33" s="43">
        <v>5000</v>
      </c>
      <c r="I33" s="4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8" customFormat="1" ht="12.75" customHeight="1" hidden="1">
      <c r="A34" s="35"/>
      <c r="B34" s="36"/>
      <c r="C34" s="36"/>
      <c r="D34" s="42"/>
      <c r="E34" s="38"/>
      <c r="F34" s="38"/>
      <c r="G34" s="38"/>
      <c r="H34" s="43"/>
      <c r="I34" s="4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8" customFormat="1" ht="12.75" customHeight="1" hidden="1">
      <c r="A35" s="35"/>
      <c r="B35" s="36"/>
      <c r="C35" s="36"/>
      <c r="D35" s="42"/>
      <c r="E35" s="38"/>
      <c r="F35" s="38"/>
      <c r="G35" s="38"/>
      <c r="H35" s="43"/>
      <c r="I35" s="4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8" customFormat="1" ht="12.75" customHeight="1" hidden="1">
      <c r="A36" s="35"/>
      <c r="B36" s="36"/>
      <c r="C36" s="36"/>
      <c r="D36" s="37"/>
      <c r="E36" s="37"/>
      <c r="F36" s="37"/>
      <c r="G36" s="38"/>
      <c r="H36" s="43"/>
      <c r="I36" s="43"/>
      <c r="J36" s="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s="8" customFormat="1" ht="12.75" customHeight="1" hidden="1">
      <c r="A37" s="46"/>
      <c r="B37" s="47"/>
      <c r="C37" s="47"/>
      <c r="D37" s="48"/>
      <c r="E37" s="49"/>
      <c r="F37" s="49"/>
      <c r="G37" s="49"/>
      <c r="H37" s="44"/>
      <c r="I37" s="43"/>
      <c r="J37" s="2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2.75" customHeight="1" hidden="1">
      <c r="A38" s="35"/>
      <c r="B38" s="36"/>
      <c r="C38" s="36"/>
      <c r="D38" s="42"/>
      <c r="E38" s="38"/>
      <c r="F38" s="38"/>
      <c r="G38" s="38"/>
      <c r="H38" s="43"/>
      <c r="I38" s="43"/>
      <c r="J38" s="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2.75" customHeight="1" hidden="1">
      <c r="A39" s="35"/>
      <c r="B39" s="36"/>
      <c r="C39" s="36"/>
      <c r="D39" s="42"/>
      <c r="E39" s="38"/>
      <c r="F39" s="38"/>
      <c r="G39" s="38"/>
      <c r="H39" s="43"/>
      <c r="I39" s="50"/>
      <c r="J39" s="8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s="23" customFormat="1" ht="15.75" customHeight="1">
      <c r="A40" s="24"/>
      <c r="B40" s="36">
        <v>75023</v>
      </c>
      <c r="C40" s="9" t="s">
        <v>35</v>
      </c>
      <c r="D40" s="42" t="s">
        <v>38</v>
      </c>
      <c r="E40" s="38"/>
      <c r="F40" s="38"/>
      <c r="G40" s="38"/>
      <c r="H40" s="43">
        <v>20000</v>
      </c>
      <c r="I40" s="43"/>
      <c r="J40" s="8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s="8" customFormat="1" ht="1.5" customHeight="1">
      <c r="A41" s="1"/>
      <c r="B41" s="25"/>
      <c r="C41" s="26"/>
      <c r="D41" s="25"/>
      <c r="E41" s="25">
        <v>6</v>
      </c>
      <c r="F41" s="25" t="s">
        <v>20</v>
      </c>
      <c r="G41" s="25" t="s">
        <v>21</v>
      </c>
      <c r="H41" s="25"/>
      <c r="I41" s="52"/>
      <c r="J41" s="1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8" customFormat="1" ht="15">
      <c r="A42" s="35"/>
      <c r="B42" s="36">
        <v>75011</v>
      </c>
      <c r="C42" s="36">
        <v>2360</v>
      </c>
      <c r="D42" s="12" t="s">
        <v>47</v>
      </c>
      <c r="E42" s="37"/>
      <c r="F42" s="37"/>
      <c r="G42" s="38"/>
      <c r="H42" s="43">
        <v>5593</v>
      </c>
      <c r="I42" s="43"/>
      <c r="J42" s="2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</row>
    <row r="43" spans="1:35" s="8" customFormat="1" ht="15">
      <c r="A43" s="28">
        <v>754</v>
      </c>
      <c r="B43" s="29"/>
      <c r="C43" s="29"/>
      <c r="D43" s="51" t="s">
        <v>48</v>
      </c>
      <c r="E43" s="31">
        <v>213395</v>
      </c>
      <c r="F43" s="31">
        <v>45000</v>
      </c>
      <c r="G43" s="31">
        <v>45000</v>
      </c>
      <c r="H43" s="32">
        <f>H46</f>
        <v>300000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s="1" customFormat="1" ht="2.25" customHeight="1">
      <c r="A44" s="35"/>
      <c r="B44" s="36"/>
      <c r="C44" s="36"/>
      <c r="D44" s="42"/>
      <c r="E44" s="38"/>
      <c r="F44" s="38"/>
      <c r="G44" s="38"/>
      <c r="H44" s="43"/>
      <c r="I44" s="44"/>
      <c r="J44" s="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s="8" customFormat="1" ht="12.75" customHeight="1" hidden="1">
      <c r="A45" s="24"/>
      <c r="B45" s="25"/>
      <c r="C45" s="26"/>
      <c r="D45" s="25"/>
      <c r="E45" s="25">
        <v>6</v>
      </c>
      <c r="F45" s="25" t="s">
        <v>20</v>
      </c>
      <c r="G45" s="25" t="s">
        <v>21</v>
      </c>
      <c r="H45" s="25"/>
      <c r="I45" s="52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5">
      <c r="A46" s="35"/>
      <c r="B46" s="36">
        <v>75416</v>
      </c>
      <c r="C46" s="36" t="s">
        <v>49</v>
      </c>
      <c r="D46" s="42" t="s">
        <v>50</v>
      </c>
      <c r="E46" s="38">
        <v>45000</v>
      </c>
      <c r="F46" s="38">
        <v>45000</v>
      </c>
      <c r="G46" s="38">
        <v>45000</v>
      </c>
      <c r="H46" s="43">
        <v>300000</v>
      </c>
      <c r="I46" s="8"/>
      <c r="J46" s="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2.75" customHeight="1" hidden="1">
      <c r="A47" s="35"/>
      <c r="B47" s="36"/>
      <c r="C47" s="36"/>
      <c r="D47" s="37"/>
      <c r="E47" s="37"/>
      <c r="F47" s="37"/>
      <c r="G47" s="38"/>
      <c r="H47" s="39"/>
      <c r="I47" s="43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5" ht="12.75" customHeight="1" hidden="1">
      <c r="A48" s="35"/>
      <c r="B48" s="36"/>
      <c r="C48" s="36"/>
      <c r="D48" s="42"/>
      <c r="E48" s="38"/>
      <c r="F48" s="38"/>
      <c r="G48" s="38"/>
      <c r="H48" s="43"/>
      <c r="I48" s="43"/>
      <c r="J48" s="8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0.75" customHeight="1">
      <c r="A49" s="24"/>
      <c r="B49" s="25"/>
      <c r="C49" s="26"/>
      <c r="D49" s="25"/>
      <c r="E49" s="25"/>
      <c r="F49" s="25"/>
      <c r="G49" s="25"/>
      <c r="H49" s="25"/>
      <c r="I49" s="52"/>
      <c r="J49" s="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s="8" customFormat="1" ht="15">
      <c r="A50" s="28">
        <v>756</v>
      </c>
      <c r="B50" s="29"/>
      <c r="C50" s="29"/>
      <c r="D50" s="30" t="s">
        <v>51</v>
      </c>
      <c r="E50" s="31">
        <v>23247447</v>
      </c>
      <c r="F50" s="31">
        <v>25095924</v>
      </c>
      <c r="G50" s="31">
        <f>SUM(G52:G75)</f>
        <v>26329011</v>
      </c>
      <c r="H50" s="32">
        <f>SUM(H52:H75)</f>
        <v>36204794</v>
      </c>
      <c r="I50" s="32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s="8" customFormat="1" ht="7.5" customHeight="1">
      <c r="A51" s="35"/>
      <c r="B51" s="36"/>
      <c r="C51" s="36"/>
      <c r="D51" s="42"/>
      <c r="E51" s="38"/>
      <c r="F51" s="38"/>
      <c r="G51" s="38"/>
      <c r="H51" s="43"/>
      <c r="I51" s="44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256" s="23" customFormat="1" ht="15">
      <c r="A52" s="35"/>
      <c r="B52" s="47">
        <v>75601</v>
      </c>
      <c r="C52" s="36" t="s">
        <v>52</v>
      </c>
      <c r="D52" s="42" t="s">
        <v>53</v>
      </c>
      <c r="E52" s="38">
        <v>150000</v>
      </c>
      <c r="F52" s="38">
        <v>160000</v>
      </c>
      <c r="G52" s="38">
        <v>160000</v>
      </c>
      <c r="H52" s="43">
        <v>30000</v>
      </c>
      <c r="I52" s="43"/>
      <c r="J52" s="8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IP52" s="8"/>
      <c r="IQ52" s="8"/>
      <c r="IR52" s="8"/>
      <c r="IS52" s="8"/>
      <c r="IT52" s="8"/>
      <c r="IU52" s="8"/>
      <c r="IV52" s="8"/>
    </row>
    <row r="53" spans="1:35" s="8" customFormat="1" ht="15">
      <c r="A53" s="46"/>
      <c r="B53" s="47" t="s">
        <v>54</v>
      </c>
      <c r="C53" s="47"/>
      <c r="D53" s="48" t="s">
        <v>55</v>
      </c>
      <c r="E53" s="49"/>
      <c r="F53" s="49"/>
      <c r="G53" s="49"/>
      <c r="H53" s="44"/>
      <c r="I53" s="44"/>
      <c r="J53" s="23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8" customFormat="1" ht="15">
      <c r="A54" s="35"/>
      <c r="B54" s="36"/>
      <c r="C54" s="36"/>
      <c r="D54" s="53" t="s">
        <v>56</v>
      </c>
      <c r="E54" s="37"/>
      <c r="F54" s="37"/>
      <c r="G54" s="38"/>
      <c r="H54" s="39"/>
      <c r="I54" s="39"/>
      <c r="J54" s="2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1:35" s="8" customFormat="1" ht="15">
      <c r="A55" s="35"/>
      <c r="B55" s="36"/>
      <c r="C55" s="36" t="s">
        <v>57</v>
      </c>
      <c r="D55" s="42" t="s">
        <v>58</v>
      </c>
      <c r="E55" s="38">
        <v>7000</v>
      </c>
      <c r="F55" s="38">
        <v>14000</v>
      </c>
      <c r="G55" s="38">
        <v>14000</v>
      </c>
      <c r="H55" s="43">
        <v>13700</v>
      </c>
      <c r="I55" s="4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s="8" customFormat="1" ht="15">
      <c r="A56" s="35"/>
      <c r="B56" s="36"/>
      <c r="C56" s="36" t="s">
        <v>57</v>
      </c>
      <c r="D56" s="42" t="s">
        <v>59</v>
      </c>
      <c r="E56" s="38">
        <v>220000</v>
      </c>
      <c r="F56" s="38">
        <v>328000</v>
      </c>
      <c r="G56" s="38">
        <v>293000</v>
      </c>
      <c r="H56" s="43">
        <v>730000</v>
      </c>
      <c r="I56" s="4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s="8" customFormat="1" ht="15">
      <c r="A57" s="35"/>
      <c r="B57" s="36"/>
      <c r="C57" s="36"/>
      <c r="D57" s="53" t="s">
        <v>60</v>
      </c>
      <c r="E57" s="37"/>
      <c r="F57" s="37"/>
      <c r="G57" s="38"/>
      <c r="H57" s="39"/>
      <c r="I57" s="39"/>
      <c r="J57" s="2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s="8" customFormat="1" ht="15">
      <c r="A58" s="35"/>
      <c r="B58" s="36"/>
      <c r="C58" s="36" t="s">
        <v>61</v>
      </c>
      <c r="D58" s="42" t="s">
        <v>58</v>
      </c>
      <c r="E58" s="38">
        <v>7731447</v>
      </c>
      <c r="F58" s="38">
        <v>8510000</v>
      </c>
      <c r="G58" s="38">
        <v>8759000</v>
      </c>
      <c r="H58" s="43">
        <v>9506800</v>
      </c>
      <c r="I58" s="4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15">
      <c r="A59" s="35"/>
      <c r="B59" s="36"/>
      <c r="C59" s="36" t="s">
        <v>61</v>
      </c>
      <c r="D59" s="42" t="s">
        <v>59</v>
      </c>
      <c r="E59" s="38">
        <v>1039000</v>
      </c>
      <c r="F59" s="38">
        <v>1158000</v>
      </c>
      <c r="G59" s="38">
        <v>1322000</v>
      </c>
      <c r="H59" s="43">
        <v>1122000</v>
      </c>
      <c r="I59" s="43"/>
      <c r="J59" s="8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2.75">
      <c r="A60" s="35"/>
      <c r="B60" s="36"/>
      <c r="C60" s="36"/>
      <c r="D60" s="53" t="s">
        <v>62</v>
      </c>
      <c r="E60" s="37"/>
      <c r="F60" s="37"/>
      <c r="G60" s="38"/>
      <c r="H60" s="39"/>
      <c r="I60" s="39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ht="15">
      <c r="A61" s="35"/>
      <c r="B61" s="36"/>
      <c r="C61" s="36" t="s">
        <v>63</v>
      </c>
      <c r="D61" s="42" t="s">
        <v>58</v>
      </c>
      <c r="E61" s="38">
        <v>485000</v>
      </c>
      <c r="F61" s="38">
        <v>690000</v>
      </c>
      <c r="G61" s="38">
        <v>670000</v>
      </c>
      <c r="H61" s="43">
        <v>590000</v>
      </c>
      <c r="I61" s="43"/>
      <c r="J61" s="8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s="1" customFormat="1" ht="15">
      <c r="A62" s="35"/>
      <c r="B62" s="36"/>
      <c r="C62" s="36" t="s">
        <v>63</v>
      </c>
      <c r="D62" s="42" t="s">
        <v>59</v>
      </c>
      <c r="E62" s="38">
        <v>340000</v>
      </c>
      <c r="F62" s="38">
        <v>440000</v>
      </c>
      <c r="G62" s="38">
        <v>494000</v>
      </c>
      <c r="H62" s="43">
        <v>670000</v>
      </c>
      <c r="I62" s="43"/>
      <c r="J62" s="8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s="23" customFormat="1" ht="15">
      <c r="A63" s="35"/>
      <c r="B63" s="36"/>
      <c r="C63" s="36" t="s">
        <v>64</v>
      </c>
      <c r="D63" s="42" t="s">
        <v>65</v>
      </c>
      <c r="E63" s="38">
        <v>210000</v>
      </c>
      <c r="F63" s="38">
        <v>400000</v>
      </c>
      <c r="G63" s="38">
        <v>530000</v>
      </c>
      <c r="H63" s="54">
        <v>550000</v>
      </c>
      <c r="I63" s="43"/>
      <c r="J63" s="8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s="8" customFormat="1" ht="12.75" customHeight="1" hidden="1">
      <c r="A64" s="35"/>
      <c r="B64" s="36"/>
      <c r="C64" s="36"/>
      <c r="D64" s="42"/>
      <c r="E64" s="38"/>
      <c r="F64" s="38"/>
      <c r="G64" s="38"/>
      <c r="H64" s="54"/>
      <c r="I64" s="4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s="8" customFormat="1" ht="12.75" customHeight="1" hidden="1">
      <c r="A65" s="46"/>
      <c r="B65" s="47"/>
      <c r="C65" s="47"/>
      <c r="D65" s="48"/>
      <c r="E65" s="49"/>
      <c r="F65" s="49"/>
      <c r="G65" s="49"/>
      <c r="H65" s="55"/>
      <c r="I65" s="43"/>
      <c r="J65" s="23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s="8" customFormat="1" ht="15">
      <c r="A66" s="35"/>
      <c r="B66" s="36"/>
      <c r="C66" s="36" t="s">
        <v>66</v>
      </c>
      <c r="D66" s="42" t="s">
        <v>67</v>
      </c>
      <c r="E66" s="38">
        <v>95000</v>
      </c>
      <c r="F66" s="38">
        <v>60000</v>
      </c>
      <c r="G66" s="38">
        <v>75000</v>
      </c>
      <c r="H66" s="54">
        <v>150000</v>
      </c>
      <c r="I66" s="4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15">
      <c r="A67" s="35"/>
      <c r="B67" s="36"/>
      <c r="C67" s="36" t="s">
        <v>68</v>
      </c>
      <c r="D67" s="42" t="s">
        <v>69</v>
      </c>
      <c r="E67" s="38">
        <v>4018000</v>
      </c>
      <c r="F67" s="38">
        <v>4900000</v>
      </c>
      <c r="G67" s="38">
        <v>5450000</v>
      </c>
      <c r="H67" s="54">
        <v>6500000</v>
      </c>
      <c r="I67" s="36"/>
      <c r="J67" s="8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s="23" customFormat="1" ht="15">
      <c r="A68" s="35"/>
      <c r="B68" s="36"/>
      <c r="C68" s="36" t="s">
        <v>70</v>
      </c>
      <c r="D68" s="42" t="s">
        <v>71</v>
      </c>
      <c r="E68" s="38">
        <v>7000</v>
      </c>
      <c r="F68" s="38">
        <v>7000</v>
      </c>
      <c r="G68" s="38">
        <v>7440</v>
      </c>
      <c r="H68" s="54">
        <v>100</v>
      </c>
      <c r="I68" s="44"/>
      <c r="J68" s="8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s="8" customFormat="1" ht="15">
      <c r="A69" s="35"/>
      <c r="B69" s="47">
        <v>75618</v>
      </c>
      <c r="C69" s="36" t="s">
        <v>72</v>
      </c>
      <c r="D69" s="42" t="s">
        <v>73</v>
      </c>
      <c r="E69" s="38">
        <v>550000</v>
      </c>
      <c r="F69" s="38">
        <v>600000</v>
      </c>
      <c r="G69" s="38">
        <v>600000</v>
      </c>
      <c r="H69" s="43">
        <v>800000</v>
      </c>
      <c r="I69" s="4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s="8" customFormat="1" ht="15">
      <c r="A70" s="35"/>
      <c r="B70" s="47"/>
      <c r="C70" s="36" t="s">
        <v>74</v>
      </c>
      <c r="D70" s="42" t="s">
        <v>75</v>
      </c>
      <c r="E70" s="38">
        <v>342000</v>
      </c>
      <c r="F70" s="38">
        <v>350000</v>
      </c>
      <c r="G70" s="38">
        <v>300000</v>
      </c>
      <c r="H70" s="43">
        <v>460000</v>
      </c>
      <c r="I70" s="4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s="8" customFormat="1" ht="15">
      <c r="A71" s="35"/>
      <c r="B71" s="56" t="s">
        <v>76</v>
      </c>
      <c r="C71" s="36" t="s">
        <v>77</v>
      </c>
      <c r="D71" s="42" t="s">
        <v>78</v>
      </c>
      <c r="E71" s="38">
        <v>860000</v>
      </c>
      <c r="F71" s="38">
        <v>200000</v>
      </c>
      <c r="G71" s="38">
        <v>100000</v>
      </c>
      <c r="H71" s="43">
        <v>150000</v>
      </c>
      <c r="I71" s="4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s="8" customFormat="1" ht="12.75" customHeight="1" hidden="1">
      <c r="A72" s="24"/>
      <c r="B72" s="25"/>
      <c r="C72" s="26"/>
      <c r="D72" s="25"/>
      <c r="E72" s="25">
        <v>6</v>
      </c>
      <c r="F72" s="25" t="s">
        <v>20</v>
      </c>
      <c r="G72" s="25" t="s">
        <v>21</v>
      </c>
      <c r="H72" s="25"/>
      <c r="I72" s="57"/>
      <c r="J72" s="1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23" customFormat="1" ht="15">
      <c r="A73" s="46"/>
      <c r="B73" s="47">
        <v>75621</v>
      </c>
      <c r="C73" s="47"/>
      <c r="D73" s="48" t="s">
        <v>79</v>
      </c>
      <c r="E73" s="49"/>
      <c r="F73" s="49"/>
      <c r="G73" s="49"/>
      <c r="H73" s="44"/>
      <c r="I73" s="4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1:35" s="8" customFormat="1" ht="15">
      <c r="A74" s="35"/>
      <c r="B74" s="36"/>
      <c r="C74" s="36" t="s">
        <v>80</v>
      </c>
      <c r="D74" s="42" t="s">
        <v>81</v>
      </c>
      <c r="E74" s="38">
        <v>5753000</v>
      </c>
      <c r="F74" s="38">
        <v>6498924</v>
      </c>
      <c r="G74" s="38">
        <v>7054571</v>
      </c>
      <c r="H74" s="43">
        <v>13732194</v>
      </c>
      <c r="I74" s="43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15">
      <c r="A75" s="35"/>
      <c r="B75" s="36"/>
      <c r="C75" s="36" t="s">
        <v>82</v>
      </c>
      <c r="D75" s="42" t="s">
        <v>83</v>
      </c>
      <c r="E75" s="38">
        <v>400000</v>
      </c>
      <c r="F75" s="38">
        <v>400000</v>
      </c>
      <c r="G75" s="38">
        <v>500000</v>
      </c>
      <c r="H75" s="43">
        <v>1200000</v>
      </c>
      <c r="I75" s="43"/>
      <c r="J75" s="8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0"/>
    </row>
    <row r="76" spans="1:35" ht="12.75" customHeight="1" hidden="1">
      <c r="A76" s="35"/>
      <c r="B76" s="36"/>
      <c r="C76" s="36"/>
      <c r="D76" s="42"/>
      <c r="E76" s="38"/>
      <c r="F76" s="38"/>
      <c r="G76" s="38"/>
      <c r="H76" s="43"/>
      <c r="I76" s="44"/>
      <c r="J76" s="8"/>
      <c r="K76" s="8"/>
      <c r="L76" s="8"/>
      <c r="M76" s="8"/>
      <c r="N76" s="8"/>
      <c r="O76" s="8"/>
      <c r="P76" s="8"/>
      <c r="Q76" s="8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15">
      <c r="A77" s="28">
        <v>758</v>
      </c>
      <c r="B77" s="29"/>
      <c r="C77" s="29"/>
      <c r="D77" s="30" t="s">
        <v>84</v>
      </c>
      <c r="E77" s="31">
        <v>10324981</v>
      </c>
      <c r="F77" s="31">
        <f>SUM(F81:F84)</f>
        <v>8925533</v>
      </c>
      <c r="G77" s="31">
        <f>SUM(G81:G84)</f>
        <v>9564357</v>
      </c>
      <c r="H77" s="32">
        <f>SUM(H81:H84)</f>
        <v>11252511</v>
      </c>
      <c r="I77" s="32"/>
      <c r="J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7.5" customHeight="1">
      <c r="A78" s="35"/>
      <c r="B78" s="36"/>
      <c r="C78" s="36"/>
      <c r="D78" s="37"/>
      <c r="E78" s="37"/>
      <c r="F78" s="37"/>
      <c r="G78" s="38"/>
      <c r="H78" s="43"/>
      <c r="I78" s="43"/>
      <c r="K78" s="8"/>
      <c r="L78" s="8"/>
      <c r="M78" s="8"/>
      <c r="N78" s="8"/>
      <c r="O78" s="8"/>
      <c r="P78" s="8"/>
      <c r="Q78" s="8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5"/>
    </row>
    <row r="79" spans="1:35" ht="12.75" customHeight="1" hidden="1">
      <c r="A79" s="35"/>
      <c r="B79" s="36"/>
      <c r="C79" s="36"/>
      <c r="D79" s="42"/>
      <c r="E79" s="38"/>
      <c r="F79" s="38"/>
      <c r="G79" s="38"/>
      <c r="H79" s="43"/>
      <c r="I79" s="43"/>
      <c r="J79" s="8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12.75" customHeight="1" hidden="1">
      <c r="A80" s="35"/>
      <c r="B80" s="36"/>
      <c r="C80" s="36"/>
      <c r="D80" s="37"/>
      <c r="E80" s="37"/>
      <c r="F80" s="37"/>
      <c r="G80" s="38"/>
      <c r="H80" s="39"/>
      <c r="I80" s="43"/>
      <c r="K80" s="8"/>
      <c r="L80" s="8"/>
      <c r="M80" s="8"/>
      <c r="N80" s="8"/>
      <c r="O80" s="8"/>
      <c r="P80" s="8"/>
      <c r="Q80" s="8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5"/>
    </row>
    <row r="81" spans="1:35" ht="15">
      <c r="A81" s="35"/>
      <c r="B81" s="36">
        <v>75801</v>
      </c>
      <c r="C81" s="36">
        <v>2920</v>
      </c>
      <c r="D81" s="42" t="s">
        <v>85</v>
      </c>
      <c r="E81" s="38">
        <v>8578968</v>
      </c>
      <c r="F81" s="38">
        <v>8912953</v>
      </c>
      <c r="G81" s="38">
        <v>9546056</v>
      </c>
      <c r="H81" s="43">
        <v>11040789</v>
      </c>
      <c r="I81" s="44"/>
      <c r="J81" s="8"/>
      <c r="K81" s="1"/>
      <c r="L81" s="1"/>
      <c r="M81" s="1"/>
      <c r="N81" s="1"/>
      <c r="O81" s="1"/>
      <c r="P81" s="1"/>
      <c r="Q81" s="1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12.75" customHeight="1" hidden="1">
      <c r="A82" s="24"/>
      <c r="B82" s="25"/>
      <c r="C82" s="26"/>
      <c r="D82" s="25"/>
      <c r="E82" s="25"/>
      <c r="F82" s="25"/>
      <c r="G82" s="25"/>
      <c r="H82" s="52"/>
      <c r="I82" s="43"/>
      <c r="J82" s="1"/>
      <c r="K82" s="1"/>
      <c r="L82" s="1"/>
      <c r="M82" s="1"/>
      <c r="N82" s="1"/>
      <c r="O82" s="1"/>
      <c r="P82" s="1"/>
      <c r="Q82" s="1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45"/>
    </row>
    <row r="83" spans="1:35" ht="15" customHeight="1">
      <c r="A83" s="35"/>
      <c r="B83" s="36">
        <v>75831</v>
      </c>
      <c r="C83" s="9">
        <v>2920</v>
      </c>
      <c r="D83" s="58" t="s">
        <v>86</v>
      </c>
      <c r="E83" s="36"/>
      <c r="F83" s="36"/>
      <c r="G83" s="36"/>
      <c r="H83" s="59">
        <v>61722</v>
      </c>
      <c r="I83" s="43"/>
      <c r="J83" s="1"/>
      <c r="K83" s="8"/>
      <c r="L83" s="8"/>
      <c r="M83" s="8"/>
      <c r="N83" s="8"/>
      <c r="O83" s="8"/>
      <c r="P83" s="8"/>
      <c r="Q83" s="8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45"/>
    </row>
    <row r="84" spans="1:35" ht="15">
      <c r="A84" s="35"/>
      <c r="B84" s="36">
        <v>75814</v>
      </c>
      <c r="C84" s="36" t="s">
        <v>32</v>
      </c>
      <c r="D84" s="42" t="s">
        <v>87</v>
      </c>
      <c r="E84" s="38">
        <v>30530</v>
      </c>
      <c r="F84" s="38">
        <v>12580</v>
      </c>
      <c r="G84" s="38">
        <v>18301</v>
      </c>
      <c r="H84" s="43">
        <v>150000</v>
      </c>
      <c r="I84" s="39"/>
      <c r="J84" s="8"/>
      <c r="K84" s="8"/>
      <c r="L84" s="8"/>
      <c r="M84" s="8"/>
      <c r="N84" s="8"/>
      <c r="O84" s="8"/>
      <c r="P84" s="8"/>
      <c r="Q84" s="8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0"/>
    </row>
    <row r="85" spans="1:35" ht="12.75" hidden="1">
      <c r="A85" s="24"/>
      <c r="B85" s="25"/>
      <c r="C85" s="26"/>
      <c r="D85" s="25"/>
      <c r="E85" s="25">
        <v>6</v>
      </c>
      <c r="F85" s="25" t="s">
        <v>20</v>
      </c>
      <c r="G85" s="25" t="s">
        <v>21</v>
      </c>
      <c r="H85" s="25"/>
      <c r="I85" s="52"/>
      <c r="J85" s="8"/>
      <c r="K85" s="60"/>
      <c r="L85" s="60"/>
      <c r="M85" s="60"/>
      <c r="N85" s="60"/>
      <c r="O85" s="60"/>
      <c r="P85" s="60"/>
      <c r="Q85" s="60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0"/>
    </row>
    <row r="86" spans="1:35" ht="15">
      <c r="A86" s="28">
        <v>801</v>
      </c>
      <c r="B86" s="29"/>
      <c r="C86" s="29"/>
      <c r="D86" s="30" t="s">
        <v>88</v>
      </c>
      <c r="E86" s="31">
        <v>75903</v>
      </c>
      <c r="F86" s="31">
        <f>SUM(F87:F91)</f>
        <v>400000</v>
      </c>
      <c r="G86" s="31">
        <f>SUM(G87:G91)</f>
        <v>430000</v>
      </c>
      <c r="H86" s="32">
        <f>SUM(H87:H110)</f>
        <v>1465900</v>
      </c>
      <c r="I86" s="32">
        <f>SUM(I87:I110)</f>
        <v>3285000</v>
      </c>
      <c r="J86" s="41"/>
      <c r="K86" s="8"/>
      <c r="L86" s="8"/>
      <c r="M86" s="8"/>
      <c r="N86" s="8"/>
      <c r="O86" s="8"/>
      <c r="P86" s="8"/>
      <c r="Q86" s="8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2.75" customHeight="1" hidden="1">
      <c r="A87" s="35"/>
      <c r="B87" s="36"/>
      <c r="C87" s="36"/>
      <c r="D87" s="42"/>
      <c r="E87" s="38"/>
      <c r="F87" s="38"/>
      <c r="G87" s="38"/>
      <c r="H87" s="43"/>
      <c r="I87" s="43"/>
      <c r="J87" s="8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12.75" customHeight="1" hidden="1">
      <c r="A88" s="35"/>
      <c r="B88" s="36"/>
      <c r="C88" s="36"/>
      <c r="D88" s="37"/>
      <c r="E88" s="37"/>
      <c r="F88" s="37"/>
      <c r="G88" s="38"/>
      <c r="H88" s="39"/>
      <c r="I88" s="44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5"/>
    </row>
    <row r="89" spans="1:35" ht="12.75" customHeight="1" hidden="1">
      <c r="A89" s="35"/>
      <c r="B89" s="36"/>
      <c r="C89" s="36"/>
      <c r="D89" s="37"/>
      <c r="E89" s="37"/>
      <c r="F89" s="37"/>
      <c r="G89" s="38"/>
      <c r="H89" s="39"/>
      <c r="I89" s="43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5"/>
    </row>
    <row r="90" spans="1:35" ht="1.5" customHeight="1">
      <c r="A90" s="24"/>
      <c r="B90" s="25"/>
      <c r="C90" s="26"/>
      <c r="D90" s="25"/>
      <c r="E90" s="25"/>
      <c r="F90" s="25"/>
      <c r="G90" s="25"/>
      <c r="H90" s="25"/>
      <c r="I90" s="52"/>
      <c r="K90" s="8"/>
      <c r="L90" s="8"/>
      <c r="M90" s="8"/>
      <c r="N90" s="8"/>
      <c r="O90" s="8"/>
      <c r="P90" s="8"/>
      <c r="Q90" s="8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27"/>
    </row>
    <row r="91" spans="1:35" ht="15">
      <c r="A91" s="35"/>
      <c r="B91" s="36">
        <v>80104</v>
      </c>
      <c r="C91" s="36" t="s">
        <v>30</v>
      </c>
      <c r="D91" s="38" t="s">
        <v>89</v>
      </c>
      <c r="E91" s="38">
        <v>370000</v>
      </c>
      <c r="F91" s="38">
        <v>400000</v>
      </c>
      <c r="G91" s="38">
        <v>430000</v>
      </c>
      <c r="H91" s="43">
        <v>641000</v>
      </c>
      <c r="I91" s="39"/>
      <c r="J91" s="8"/>
      <c r="K91" s="8"/>
      <c r="L91" s="8"/>
      <c r="M91" s="8"/>
      <c r="N91" s="8"/>
      <c r="O91" s="8"/>
      <c r="P91" s="8"/>
      <c r="Q91" s="8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12.75" customHeight="1" hidden="1">
      <c r="A92" s="35"/>
      <c r="B92" s="36"/>
      <c r="C92" s="36"/>
      <c r="D92" s="38"/>
      <c r="E92" s="38"/>
      <c r="F92" s="38"/>
      <c r="G92" s="38"/>
      <c r="H92" s="43"/>
      <c r="I92" s="39"/>
      <c r="J92" s="8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0"/>
    </row>
    <row r="93" spans="1:35" ht="12.75">
      <c r="A93" s="35"/>
      <c r="B93" s="36"/>
      <c r="C93" s="36" t="s">
        <v>32</v>
      </c>
      <c r="D93" s="38" t="s">
        <v>90</v>
      </c>
      <c r="E93" s="38"/>
      <c r="F93" s="38"/>
      <c r="G93" s="38"/>
      <c r="H93" s="43">
        <v>2000</v>
      </c>
      <c r="I93" s="43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</row>
    <row r="94" spans="1:35" ht="12.75">
      <c r="A94" s="35"/>
      <c r="B94" s="36"/>
      <c r="C94" s="36" t="s">
        <v>35</v>
      </c>
      <c r="D94" s="42" t="s">
        <v>91</v>
      </c>
      <c r="E94" s="42"/>
      <c r="F94" s="42"/>
      <c r="G94" s="38"/>
      <c r="H94" s="43">
        <v>7000</v>
      </c>
      <c r="I94" s="43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</row>
    <row r="95" spans="1:35" ht="12.75">
      <c r="A95" s="35"/>
      <c r="B95" s="36">
        <v>80101</v>
      </c>
      <c r="C95" s="36" t="s">
        <v>35</v>
      </c>
      <c r="D95" s="42" t="s">
        <v>92</v>
      </c>
      <c r="E95" s="37"/>
      <c r="F95" s="37"/>
      <c r="G95" s="38"/>
      <c r="H95" s="43">
        <v>14000</v>
      </c>
      <c r="I95" s="43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</row>
    <row r="96" spans="1:35" ht="12.75" customHeight="1" hidden="1">
      <c r="A96" s="35"/>
      <c r="B96" s="36"/>
      <c r="C96" s="36"/>
      <c r="D96" s="37"/>
      <c r="E96" s="37"/>
      <c r="F96" s="37"/>
      <c r="G96" s="38"/>
      <c r="H96" s="39"/>
      <c r="I96" s="43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5"/>
    </row>
    <row r="97" spans="1:35" ht="15">
      <c r="A97" s="61" t="s">
        <v>93</v>
      </c>
      <c r="B97" s="36"/>
      <c r="C97" s="36"/>
      <c r="D97" s="37"/>
      <c r="E97" s="37"/>
      <c r="F97" s="37"/>
      <c r="G97" s="38"/>
      <c r="H97" s="39"/>
      <c r="I97" s="39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5"/>
    </row>
    <row r="98" spans="1:35" ht="12.75" customHeight="1" hidden="1">
      <c r="A98" s="35"/>
      <c r="B98" s="36"/>
      <c r="C98" s="36"/>
      <c r="D98" s="42"/>
      <c r="E98" s="42"/>
      <c r="F98" s="42"/>
      <c r="G98" s="38"/>
      <c r="H98" s="43"/>
      <c r="I98" s="43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23"/>
    </row>
    <row r="99" spans="1:35" ht="15">
      <c r="A99" s="35"/>
      <c r="B99" s="36">
        <v>80101</v>
      </c>
      <c r="C99" s="36" t="s">
        <v>35</v>
      </c>
      <c r="D99" s="42" t="s">
        <v>92</v>
      </c>
      <c r="E99" s="42"/>
      <c r="F99" s="42"/>
      <c r="G99" s="38"/>
      <c r="H99" s="43">
        <v>51000</v>
      </c>
      <c r="I99" s="43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5"/>
    </row>
    <row r="100" spans="1:35" ht="12.75" customHeight="1" hidden="1">
      <c r="A100" s="35"/>
      <c r="B100" s="36"/>
      <c r="C100" s="36"/>
      <c r="D100" s="42"/>
      <c r="E100" s="42"/>
      <c r="F100" s="42"/>
      <c r="G100" s="38"/>
      <c r="H100" s="43"/>
      <c r="I100" s="43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5"/>
    </row>
    <row r="101" spans="1:35" ht="12.75" customHeight="1" hidden="1">
      <c r="A101" s="35"/>
      <c r="B101" s="36"/>
      <c r="C101" s="36"/>
      <c r="D101" s="42"/>
      <c r="E101" s="42"/>
      <c r="F101" s="42"/>
      <c r="G101" s="38"/>
      <c r="H101" s="43"/>
      <c r="I101" s="43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5"/>
    </row>
    <row r="102" spans="1:35" ht="15">
      <c r="A102" s="35"/>
      <c r="B102" s="36">
        <v>80104</v>
      </c>
      <c r="C102" s="36" t="s">
        <v>30</v>
      </c>
      <c r="D102" s="42" t="s">
        <v>94</v>
      </c>
      <c r="E102" s="42"/>
      <c r="F102" s="42"/>
      <c r="G102" s="38"/>
      <c r="H102" s="43">
        <v>357800</v>
      </c>
      <c r="I102" s="43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5"/>
    </row>
    <row r="103" spans="1:35" ht="15">
      <c r="A103" s="35"/>
      <c r="B103" s="36"/>
      <c r="C103" s="36" t="s">
        <v>32</v>
      </c>
      <c r="D103" s="42" t="s">
        <v>90</v>
      </c>
      <c r="E103" s="42"/>
      <c r="F103" s="42"/>
      <c r="G103" s="38"/>
      <c r="H103" s="43">
        <v>6900</v>
      </c>
      <c r="I103" s="44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5"/>
    </row>
    <row r="104" spans="1:35" ht="12.75" customHeight="1" hidden="1">
      <c r="A104" s="35"/>
      <c r="B104" s="36"/>
      <c r="C104" s="36"/>
      <c r="D104" s="42"/>
      <c r="E104" s="42"/>
      <c r="F104" s="42"/>
      <c r="G104" s="38"/>
      <c r="H104" s="43"/>
      <c r="I104" s="39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5"/>
    </row>
    <row r="105" spans="1:35" ht="12.75" customHeight="1" hidden="1">
      <c r="A105" s="35"/>
      <c r="B105" s="36"/>
      <c r="C105" s="36"/>
      <c r="D105" s="42"/>
      <c r="E105" s="42"/>
      <c r="F105" s="42"/>
      <c r="G105" s="38"/>
      <c r="H105" s="43"/>
      <c r="I105" s="43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</row>
    <row r="106" spans="1:35" ht="12.75">
      <c r="A106" s="35"/>
      <c r="B106" s="36">
        <v>80110</v>
      </c>
      <c r="C106" s="36" t="s">
        <v>35</v>
      </c>
      <c r="D106" s="42" t="s">
        <v>95</v>
      </c>
      <c r="E106" s="42"/>
      <c r="F106" s="42"/>
      <c r="G106" s="38"/>
      <c r="H106" s="43">
        <v>35000</v>
      </c>
      <c r="I106" s="43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</row>
    <row r="107" spans="1:35" ht="12.75" customHeight="1" hidden="1">
      <c r="A107" s="35"/>
      <c r="B107" s="36"/>
      <c r="C107" s="36"/>
      <c r="D107" s="42"/>
      <c r="E107" s="42"/>
      <c r="F107" s="42"/>
      <c r="G107" s="38"/>
      <c r="H107" s="43"/>
      <c r="I107" s="43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</row>
    <row r="108" spans="1:35" ht="15">
      <c r="A108" s="35"/>
      <c r="B108" s="36">
        <v>80148</v>
      </c>
      <c r="C108" s="36" t="s">
        <v>30</v>
      </c>
      <c r="D108" s="42" t="s">
        <v>96</v>
      </c>
      <c r="E108" s="37"/>
      <c r="F108" s="37"/>
      <c r="G108" s="38"/>
      <c r="H108" s="43">
        <v>346300</v>
      </c>
      <c r="I108" s="43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27"/>
    </row>
    <row r="109" spans="1:35" ht="15">
      <c r="A109" s="35"/>
      <c r="B109" s="36"/>
      <c r="C109" s="36" t="s">
        <v>32</v>
      </c>
      <c r="D109" s="42" t="s">
        <v>97</v>
      </c>
      <c r="E109" s="37"/>
      <c r="F109" s="37"/>
      <c r="G109" s="38"/>
      <c r="H109" s="43">
        <v>4900</v>
      </c>
      <c r="I109" s="43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1"/>
    </row>
    <row r="110" spans="1:35" ht="21" customHeight="1">
      <c r="A110" s="35"/>
      <c r="B110" s="36">
        <v>80101</v>
      </c>
      <c r="C110" s="36">
        <v>8545</v>
      </c>
      <c r="D110" s="42" t="s">
        <v>98</v>
      </c>
      <c r="E110" s="37"/>
      <c r="F110" s="37"/>
      <c r="G110" s="38"/>
      <c r="H110" s="43"/>
      <c r="I110" s="43">
        <v>3285000</v>
      </c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5"/>
    </row>
    <row r="111" spans="1:35" ht="15">
      <c r="A111" s="28">
        <v>852</v>
      </c>
      <c r="B111" s="29"/>
      <c r="C111" s="29"/>
      <c r="D111" s="30" t="s">
        <v>99</v>
      </c>
      <c r="E111" s="31">
        <v>2479497</v>
      </c>
      <c r="F111" s="31">
        <f>SUM(F114:F119)</f>
        <v>35000</v>
      </c>
      <c r="G111" s="31">
        <f>SUM(G114:G119)</f>
        <v>35000</v>
      </c>
      <c r="H111" s="32">
        <f>SUM(H113:H131)</f>
        <v>648564</v>
      </c>
      <c r="I111" s="32"/>
      <c r="J111" s="41"/>
      <c r="K111" s="8"/>
      <c r="L111" s="8"/>
      <c r="M111" s="8"/>
      <c r="N111" s="8"/>
      <c r="O111" s="8"/>
      <c r="P111" s="8"/>
      <c r="Q111" s="8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5"/>
    </row>
    <row r="112" spans="1:35" ht="8.25" customHeight="1">
      <c r="A112" s="35"/>
      <c r="B112" s="36"/>
      <c r="C112" s="36"/>
      <c r="D112" s="37"/>
      <c r="E112" s="37"/>
      <c r="F112" s="37"/>
      <c r="G112" s="38"/>
      <c r="H112" s="39"/>
      <c r="I112" s="43"/>
      <c r="K112" s="8"/>
      <c r="L112" s="8"/>
      <c r="M112" s="8"/>
      <c r="N112" s="8"/>
      <c r="O112" s="8"/>
      <c r="P112" s="8"/>
      <c r="Q112" s="8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5"/>
    </row>
    <row r="113" spans="1:35" ht="15">
      <c r="A113" s="35"/>
      <c r="B113" s="36">
        <v>85219</v>
      </c>
      <c r="C113" s="36">
        <v>2030</v>
      </c>
      <c r="D113" s="42" t="s">
        <v>100</v>
      </c>
      <c r="E113" s="38"/>
      <c r="F113" s="38"/>
      <c r="G113" s="38"/>
      <c r="H113" s="43">
        <v>460292</v>
      </c>
      <c r="I113" s="39"/>
      <c r="J113" s="8"/>
      <c r="K113" s="8"/>
      <c r="L113" s="8"/>
      <c r="M113" s="8"/>
      <c r="N113" s="8"/>
      <c r="O113" s="8"/>
      <c r="P113" s="8"/>
      <c r="Q113" s="8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0"/>
    </row>
    <row r="114" spans="1:35" ht="12.75" customHeight="1" hidden="1">
      <c r="A114" s="35"/>
      <c r="B114" s="36"/>
      <c r="C114" s="36"/>
      <c r="D114" s="42"/>
      <c r="E114" s="38"/>
      <c r="F114" s="38"/>
      <c r="G114" s="38"/>
      <c r="H114" s="43"/>
      <c r="I114" s="50"/>
      <c r="J114" s="8"/>
      <c r="K114" s="8"/>
      <c r="L114" s="8"/>
      <c r="M114" s="8"/>
      <c r="N114" s="8"/>
      <c r="O114" s="8"/>
      <c r="P114" s="8"/>
      <c r="Q114" s="8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1"/>
    </row>
    <row r="115" spans="1:35" ht="12.75" customHeight="1" hidden="1">
      <c r="A115" s="35"/>
      <c r="B115" s="36"/>
      <c r="C115" s="36"/>
      <c r="D115" s="42"/>
      <c r="E115" s="38"/>
      <c r="F115" s="38"/>
      <c r="G115" s="38"/>
      <c r="H115" s="43"/>
      <c r="I115" s="43"/>
      <c r="J115" s="8"/>
      <c r="K115" s="8"/>
      <c r="L115" s="8"/>
      <c r="M115" s="8"/>
      <c r="N115" s="8"/>
      <c r="O115" s="8"/>
      <c r="P115" s="8"/>
      <c r="Q115" s="8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12.75" customHeight="1" hidden="1">
      <c r="A116" s="35"/>
      <c r="B116" s="36"/>
      <c r="C116" s="36"/>
      <c r="D116" s="42"/>
      <c r="E116" s="38"/>
      <c r="F116" s="38"/>
      <c r="G116" s="38"/>
      <c r="H116" s="43"/>
      <c r="I116" s="43"/>
      <c r="J116" s="8"/>
      <c r="K116" s="8"/>
      <c r="L116" s="8"/>
      <c r="M116" s="8"/>
      <c r="N116" s="8"/>
      <c r="O116" s="8"/>
      <c r="P116" s="8"/>
      <c r="Q116" s="8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12.75" customHeight="1" hidden="1">
      <c r="A117" s="35"/>
      <c r="B117" s="36"/>
      <c r="C117" s="36"/>
      <c r="D117" s="42"/>
      <c r="E117" s="38"/>
      <c r="F117" s="38"/>
      <c r="G117" s="38"/>
      <c r="H117" s="43"/>
      <c r="I117" s="43"/>
      <c r="J117" s="8"/>
      <c r="K117" s="8"/>
      <c r="L117" s="8"/>
      <c r="M117" s="8"/>
      <c r="N117" s="8"/>
      <c r="O117" s="8"/>
      <c r="P117" s="8"/>
      <c r="Q117" s="8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2.75" customHeight="1" hidden="1">
      <c r="A118" s="35"/>
      <c r="B118" s="36"/>
      <c r="C118" s="36"/>
      <c r="D118" s="42"/>
      <c r="E118" s="38"/>
      <c r="F118" s="38"/>
      <c r="G118" s="38"/>
      <c r="H118" s="43"/>
      <c r="I118" s="43"/>
      <c r="J118" s="8"/>
      <c r="K118" s="8"/>
      <c r="L118" s="8"/>
      <c r="M118" s="8"/>
      <c r="N118" s="8"/>
      <c r="O118" s="8"/>
      <c r="P118" s="8"/>
      <c r="Q118" s="8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15">
      <c r="A119" s="35"/>
      <c r="B119" s="36">
        <v>85228</v>
      </c>
      <c r="C119" s="36" t="s">
        <v>30</v>
      </c>
      <c r="D119" s="42" t="s">
        <v>101</v>
      </c>
      <c r="E119" s="38">
        <v>30000</v>
      </c>
      <c r="F119" s="38">
        <v>35000</v>
      </c>
      <c r="G119" s="38">
        <v>35000</v>
      </c>
      <c r="H119" s="43">
        <v>33000</v>
      </c>
      <c r="I119" s="43"/>
      <c r="J119" s="8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0"/>
    </row>
    <row r="120" spans="1:35" ht="12.75" customHeight="1" hidden="1">
      <c r="A120" s="35"/>
      <c r="B120" s="36"/>
      <c r="C120" s="36"/>
      <c r="D120" s="42"/>
      <c r="E120" s="42"/>
      <c r="F120" s="42"/>
      <c r="G120" s="38"/>
      <c r="H120" s="43"/>
      <c r="I120" s="43"/>
      <c r="J120" s="8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62"/>
    </row>
    <row r="121" spans="1:35" ht="12.75" customHeight="1" hidden="1">
      <c r="A121" s="35"/>
      <c r="B121" s="36"/>
      <c r="C121" s="36"/>
      <c r="D121" s="42"/>
      <c r="E121" s="42"/>
      <c r="F121" s="42"/>
      <c r="G121" s="38"/>
      <c r="H121" s="43"/>
      <c r="I121" s="39"/>
      <c r="K121" s="23"/>
      <c r="L121" s="23"/>
      <c r="M121" s="23"/>
      <c r="N121" s="23"/>
      <c r="O121" s="23"/>
      <c r="P121" s="23"/>
      <c r="Q121" s="23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</row>
    <row r="122" spans="1:35" ht="12.75" customHeight="1" hidden="1">
      <c r="A122" s="35"/>
      <c r="B122" s="36"/>
      <c r="C122" s="36"/>
      <c r="D122" s="37"/>
      <c r="E122" s="37"/>
      <c r="F122" s="37"/>
      <c r="G122" s="38"/>
      <c r="H122" s="39"/>
      <c r="I122" s="44"/>
      <c r="K122" s="8"/>
      <c r="L122" s="8"/>
      <c r="M122" s="8"/>
      <c r="N122" s="8"/>
      <c r="O122" s="8"/>
      <c r="P122" s="8"/>
      <c r="Q122" s="8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63"/>
    </row>
    <row r="123" spans="1:35" ht="12.75" customHeight="1" hidden="1">
      <c r="A123" s="46"/>
      <c r="B123" s="47"/>
      <c r="C123" s="47"/>
      <c r="D123" s="48"/>
      <c r="E123" s="49"/>
      <c r="F123" s="49"/>
      <c r="G123" s="49"/>
      <c r="H123" s="44"/>
      <c r="I123" s="43"/>
      <c r="J123" s="23"/>
      <c r="K123" s="8"/>
      <c r="L123" s="8"/>
      <c r="M123" s="8"/>
      <c r="N123" s="8"/>
      <c r="O123" s="8"/>
      <c r="P123" s="8"/>
      <c r="Q123" s="8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0"/>
    </row>
    <row r="124" spans="1:35" ht="12.75" customHeight="1" hidden="1">
      <c r="A124" s="35"/>
      <c r="B124" s="36"/>
      <c r="C124" s="36"/>
      <c r="D124" s="42"/>
      <c r="E124" s="38"/>
      <c r="F124" s="38"/>
      <c r="G124" s="38"/>
      <c r="H124" s="43"/>
      <c r="I124" s="43"/>
      <c r="J124" s="8"/>
      <c r="K124" s="8"/>
      <c r="L124" s="8"/>
      <c r="M124" s="8"/>
      <c r="N124" s="8"/>
      <c r="O124" s="8"/>
      <c r="P124" s="8"/>
      <c r="Q124" s="8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0"/>
    </row>
    <row r="125" spans="1:35" ht="12.75" customHeight="1" hidden="1">
      <c r="A125" s="35"/>
      <c r="B125" s="36"/>
      <c r="C125" s="36"/>
      <c r="D125" s="42"/>
      <c r="E125" s="38"/>
      <c r="F125" s="38"/>
      <c r="G125" s="38"/>
      <c r="H125" s="43"/>
      <c r="I125" s="43"/>
      <c r="J125" s="8"/>
      <c r="K125" s="1"/>
      <c r="L125" s="1"/>
      <c r="M125" s="1"/>
      <c r="N125" s="1"/>
      <c r="O125" s="1"/>
      <c r="P125" s="1"/>
      <c r="Q125" s="1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0"/>
    </row>
    <row r="126" spans="1:35" ht="12.75" customHeight="1" hidden="1">
      <c r="A126" s="35"/>
      <c r="B126" s="36"/>
      <c r="C126" s="36"/>
      <c r="D126" s="42"/>
      <c r="E126" s="38"/>
      <c r="F126" s="38"/>
      <c r="G126" s="38"/>
      <c r="H126" s="43"/>
      <c r="I126" s="43"/>
      <c r="J126" s="8"/>
      <c r="K126" s="8"/>
      <c r="L126" s="8"/>
      <c r="M126" s="8"/>
      <c r="N126" s="8"/>
      <c r="O126" s="8"/>
      <c r="P126" s="8"/>
      <c r="Q126" s="8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0"/>
    </row>
    <row r="127" spans="1:35" ht="12.75" customHeight="1" hidden="1">
      <c r="A127" s="24"/>
      <c r="B127" s="25"/>
      <c r="C127" s="26"/>
      <c r="D127" s="25"/>
      <c r="E127" s="25">
        <v>6</v>
      </c>
      <c r="F127" s="25" t="s">
        <v>20</v>
      </c>
      <c r="G127" s="25" t="s">
        <v>21</v>
      </c>
      <c r="H127" s="25"/>
      <c r="I127" s="57"/>
      <c r="J127" s="1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40"/>
    </row>
    <row r="128" spans="1:35" ht="15.75" customHeight="1">
      <c r="A128" s="35"/>
      <c r="B128" s="36">
        <v>85228</v>
      </c>
      <c r="C128" s="36">
        <v>2360</v>
      </c>
      <c r="D128" s="42" t="s">
        <v>102</v>
      </c>
      <c r="E128" s="38"/>
      <c r="F128" s="38"/>
      <c r="G128" s="38"/>
      <c r="H128" s="43">
        <v>50</v>
      </c>
      <c r="I128" s="44"/>
      <c r="J128" s="8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0"/>
    </row>
    <row r="129" spans="1:35" ht="12.75">
      <c r="A129" s="35"/>
      <c r="B129" s="36">
        <v>85214</v>
      </c>
      <c r="C129" s="36">
        <v>2030</v>
      </c>
      <c r="D129" s="42" t="s">
        <v>103</v>
      </c>
      <c r="E129" s="42"/>
      <c r="F129" s="42"/>
      <c r="G129" s="38"/>
      <c r="H129" s="43">
        <v>65482</v>
      </c>
      <c r="I129" s="39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</row>
    <row r="130" spans="1:35" ht="12.75">
      <c r="A130" s="35"/>
      <c r="B130" s="36">
        <v>85295</v>
      </c>
      <c r="C130" s="36">
        <v>2030</v>
      </c>
      <c r="D130" s="42" t="s">
        <v>104</v>
      </c>
      <c r="E130" s="42"/>
      <c r="F130" s="42"/>
      <c r="G130" s="38"/>
      <c r="H130" s="43">
        <v>85740</v>
      </c>
      <c r="I130" s="43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</row>
    <row r="131" spans="1:35" ht="19.5" customHeight="1">
      <c r="A131" s="35"/>
      <c r="B131" s="36">
        <v>85212</v>
      </c>
      <c r="C131" s="36" t="s">
        <v>105</v>
      </c>
      <c r="D131" s="42" t="s">
        <v>106</v>
      </c>
      <c r="E131" s="42"/>
      <c r="F131" s="42"/>
      <c r="G131" s="38"/>
      <c r="H131" s="43">
        <v>4000</v>
      </c>
      <c r="I131" s="43"/>
      <c r="Q131" s="8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</row>
    <row r="132" spans="1:34" ht="19.5" customHeight="1">
      <c r="A132" s="28">
        <v>900</v>
      </c>
      <c r="B132" s="29"/>
      <c r="C132" s="29"/>
      <c r="D132" s="30" t="s">
        <v>107</v>
      </c>
      <c r="E132" s="30"/>
      <c r="F132" s="30"/>
      <c r="G132" s="31"/>
      <c r="H132" s="32">
        <v>21000</v>
      </c>
      <c r="I132" s="32">
        <v>5210000</v>
      </c>
      <c r="K132" s="8"/>
      <c r="L132" s="8"/>
      <c r="M132" s="8"/>
      <c r="N132" s="8"/>
      <c r="O132" s="8"/>
      <c r="P132" s="8"/>
      <c r="Q132" s="8"/>
      <c r="R132" s="4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</row>
    <row r="133" spans="1:34" ht="15" customHeight="1">
      <c r="A133" s="35"/>
      <c r="B133" s="36">
        <v>90095</v>
      </c>
      <c r="C133" s="36">
        <v>6298</v>
      </c>
      <c r="D133" s="42" t="s">
        <v>108</v>
      </c>
      <c r="E133" s="37"/>
      <c r="F133" s="37"/>
      <c r="G133" s="38"/>
      <c r="H133" s="43"/>
      <c r="I133" s="43">
        <v>5210000</v>
      </c>
      <c r="K133" s="8"/>
      <c r="L133" s="8"/>
      <c r="M133" s="8"/>
      <c r="N133" s="8"/>
      <c r="O133" s="8"/>
      <c r="P133" s="8"/>
      <c r="Q133" s="8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spans="1:34" ht="15" customHeight="1">
      <c r="A134" s="35"/>
      <c r="B134" s="36">
        <v>900020</v>
      </c>
      <c r="C134" s="36" t="s">
        <v>109</v>
      </c>
      <c r="D134" s="42" t="s">
        <v>110</v>
      </c>
      <c r="E134" s="37"/>
      <c r="F134" s="37"/>
      <c r="G134" s="38"/>
      <c r="H134" s="43">
        <v>20000</v>
      </c>
      <c r="I134" s="43"/>
      <c r="J134" s="8"/>
      <c r="K134" s="8"/>
      <c r="L134" s="8"/>
      <c r="M134" s="8"/>
      <c r="N134" s="8"/>
      <c r="O134" s="8"/>
      <c r="P134" s="8"/>
      <c r="Q134" s="23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spans="1:34" ht="18" customHeight="1">
      <c r="A135" s="35"/>
      <c r="B135" s="36">
        <v>90020</v>
      </c>
      <c r="C135" s="36" t="s">
        <v>32</v>
      </c>
      <c r="D135" s="42" t="s">
        <v>87</v>
      </c>
      <c r="E135" s="38">
        <v>1058000</v>
      </c>
      <c r="F135" s="38">
        <v>1151000</v>
      </c>
      <c r="G135" s="38">
        <v>1415093</v>
      </c>
      <c r="H135" s="43">
        <v>1000</v>
      </c>
      <c r="I135" s="43"/>
      <c r="J135" s="8"/>
      <c r="K135" s="8"/>
      <c r="L135" s="8"/>
      <c r="M135" s="8"/>
      <c r="N135" s="8"/>
      <c r="O135" s="8"/>
      <c r="P135" s="8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1"/>
      <c r="AC135" s="23"/>
      <c r="AD135" s="23"/>
      <c r="AE135" s="23"/>
      <c r="AF135" s="23"/>
      <c r="AG135" s="23"/>
      <c r="AH135" s="23"/>
    </row>
    <row r="136" spans="1:34" ht="12.75" customHeight="1" hidden="1">
      <c r="A136" s="35"/>
      <c r="B136" s="36"/>
      <c r="C136" s="36"/>
      <c r="D136" s="42"/>
      <c r="E136" s="38">
        <v>218817</v>
      </c>
      <c r="F136" s="38">
        <v>51000</v>
      </c>
      <c r="G136" s="38"/>
      <c r="H136" s="43"/>
      <c r="I136" s="43"/>
      <c r="J136" s="8"/>
      <c r="K136" s="23"/>
      <c r="L136" s="23"/>
      <c r="M136" s="23"/>
      <c r="N136" s="23"/>
      <c r="O136" s="23"/>
      <c r="P136" s="23"/>
      <c r="R136" s="41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spans="1:34" ht="12.75" customHeight="1" hidden="1">
      <c r="A137" s="35"/>
      <c r="B137" s="36"/>
      <c r="C137" s="36"/>
      <c r="D137" s="42"/>
      <c r="E137" s="38"/>
      <c r="F137" s="38"/>
      <c r="G137" s="38"/>
      <c r="H137" s="43"/>
      <c r="I137" s="44"/>
      <c r="J137" s="8"/>
      <c r="Q137" s="8"/>
      <c r="R137" s="40"/>
      <c r="S137" s="41"/>
      <c r="T137" s="41"/>
      <c r="U137" s="41"/>
      <c r="V137" s="41"/>
      <c r="W137" s="41"/>
      <c r="X137" s="41"/>
      <c r="Y137" s="41"/>
      <c r="Z137" s="41"/>
      <c r="AA137" s="41"/>
      <c r="AB137" s="45"/>
      <c r="AC137" s="45"/>
      <c r="AD137" s="45"/>
      <c r="AE137" s="45"/>
      <c r="AF137" s="45"/>
      <c r="AG137" s="45"/>
      <c r="AH137" s="45"/>
    </row>
    <row r="138" spans="1:34" ht="0.75" customHeight="1">
      <c r="A138" s="24"/>
      <c r="B138" s="25"/>
      <c r="C138" s="26"/>
      <c r="D138" s="25"/>
      <c r="E138" s="25"/>
      <c r="F138" s="25"/>
      <c r="G138" s="25"/>
      <c r="H138" s="25"/>
      <c r="I138" s="52"/>
      <c r="J138" s="23"/>
      <c r="Q138" s="8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5"/>
      <c r="AC138" s="45"/>
      <c r="AD138" s="45"/>
      <c r="AE138" s="45"/>
      <c r="AF138" s="45"/>
      <c r="AG138" s="45"/>
      <c r="AH138" s="45"/>
    </row>
    <row r="139" spans="1:34" ht="15">
      <c r="A139" s="64" t="s">
        <v>111</v>
      </c>
      <c r="B139" s="29"/>
      <c r="C139" s="29"/>
      <c r="D139" s="30" t="s">
        <v>112</v>
      </c>
      <c r="E139" s="31">
        <v>10000</v>
      </c>
      <c r="F139" s="31">
        <v>630000</v>
      </c>
      <c r="G139" s="31">
        <f>SUM(G142:G144)</f>
        <v>800000</v>
      </c>
      <c r="H139" s="32">
        <f>SUM(H142:H145)</f>
        <v>1200000</v>
      </c>
      <c r="I139" s="32">
        <f>SUM(I142:I145)</f>
        <v>1225000</v>
      </c>
      <c r="K139" s="45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5"/>
      <c r="AC139" s="45"/>
      <c r="AD139" s="45"/>
      <c r="AE139" s="45"/>
      <c r="AF139" s="45"/>
      <c r="AG139" s="45"/>
      <c r="AH139" s="45"/>
    </row>
    <row r="140" spans="1:34" ht="12.75" customHeight="1" hidden="1">
      <c r="A140" s="35"/>
      <c r="B140" s="36"/>
      <c r="C140" s="36"/>
      <c r="D140" s="37"/>
      <c r="E140" s="37"/>
      <c r="F140" s="37"/>
      <c r="G140" s="38"/>
      <c r="H140" s="39"/>
      <c r="I140" s="43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spans="1:34" ht="11.25" customHeight="1">
      <c r="A141" s="35"/>
      <c r="B141" s="36"/>
      <c r="C141" s="36"/>
      <c r="D141" s="37"/>
      <c r="E141" s="37"/>
      <c r="F141" s="37"/>
      <c r="G141" s="38"/>
      <c r="H141" s="65"/>
      <c r="I141" s="43"/>
      <c r="J141" s="8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spans="1:34" ht="12.75" hidden="1">
      <c r="A142" s="35"/>
      <c r="B142" s="36">
        <v>92605</v>
      </c>
      <c r="C142" s="36" t="s">
        <v>113</v>
      </c>
      <c r="D142" s="42" t="s">
        <v>114</v>
      </c>
      <c r="E142" s="38"/>
      <c r="F142" s="38"/>
      <c r="G142" s="38">
        <v>720000</v>
      </c>
      <c r="H142" s="54"/>
      <c r="I142" s="43"/>
      <c r="J142" s="8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0"/>
      <c r="AC142" s="40"/>
      <c r="AD142" s="40"/>
      <c r="AE142" s="40"/>
      <c r="AF142" s="40"/>
      <c r="AG142" s="40"/>
      <c r="AH142" s="40"/>
    </row>
    <row r="143" spans="1:34" ht="15">
      <c r="A143" s="66"/>
      <c r="B143" s="36">
        <v>92605</v>
      </c>
      <c r="C143" s="36" t="s">
        <v>30</v>
      </c>
      <c r="D143" s="42" t="s">
        <v>115</v>
      </c>
      <c r="E143" s="38">
        <v>10000</v>
      </c>
      <c r="F143" s="38">
        <v>630000</v>
      </c>
      <c r="G143" s="38">
        <v>80000</v>
      </c>
      <c r="H143" s="54">
        <v>1200000</v>
      </c>
      <c r="I143" s="43"/>
      <c r="J143" s="8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0"/>
      <c r="AC143" s="40"/>
      <c r="AD143" s="40"/>
      <c r="AE143" s="40"/>
      <c r="AF143" s="40"/>
      <c r="AG143" s="40"/>
      <c r="AH143" s="40"/>
    </row>
    <row r="144" spans="1:34" ht="12.75" customHeight="1" hidden="1">
      <c r="A144" s="35"/>
      <c r="B144" s="36"/>
      <c r="C144" s="36"/>
      <c r="D144" s="42"/>
      <c r="E144" s="38"/>
      <c r="F144" s="38"/>
      <c r="G144" s="38"/>
      <c r="H144" s="54"/>
      <c r="I144" s="43"/>
      <c r="J144" s="8"/>
      <c r="K144" s="41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0"/>
      <c r="AC144" s="40"/>
      <c r="AD144" s="40"/>
      <c r="AE144" s="40"/>
      <c r="AF144" s="40"/>
      <c r="AG144" s="40"/>
      <c r="AH144" s="40"/>
    </row>
    <row r="145" spans="1:34" ht="15.75" customHeight="1">
      <c r="A145" s="35"/>
      <c r="B145" s="36">
        <v>92605</v>
      </c>
      <c r="C145" s="36">
        <v>6290</v>
      </c>
      <c r="D145" s="42" t="s">
        <v>108</v>
      </c>
      <c r="E145" s="38"/>
      <c r="F145" s="38"/>
      <c r="G145" s="38"/>
      <c r="H145" s="54"/>
      <c r="I145" s="44">
        <v>1225000</v>
      </c>
      <c r="J145" s="45"/>
      <c r="K145" s="45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27"/>
      <c r="AC145" s="27"/>
      <c r="AD145" s="27"/>
      <c r="AE145" s="27"/>
      <c r="AF145" s="27"/>
      <c r="AG145" s="27"/>
      <c r="AH145" s="27"/>
    </row>
    <row r="146" spans="1:34" ht="15">
      <c r="A146" s="67"/>
      <c r="B146" s="68" t="s">
        <v>116</v>
      </c>
      <c r="C146" s="69"/>
      <c r="D146" s="70"/>
      <c r="E146" s="71">
        <v>39363732.2</v>
      </c>
      <c r="F146" s="72" t="e">
        <f>F16+F24+F29+F37+F50+F77+F86+F111+F139+F123+#REF!+F14+F43</f>
        <v>#REF!</v>
      </c>
      <c r="G146" s="72" t="e">
        <f>G14+G16+G24+G29+G37+G50+G77+G86+G111+G139+G123+#REF!+G43</f>
        <v>#REF!</v>
      </c>
      <c r="H146" s="73">
        <f>H8+H10+H14+H16+H29+H132+H43+H50+H77+H86+H111+H139</f>
        <v>54384512</v>
      </c>
      <c r="I146" s="73">
        <v>12081938</v>
      </c>
      <c r="J146" s="41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1"/>
      <c r="AC146" s="41"/>
      <c r="AD146" s="41"/>
      <c r="AE146" s="41"/>
      <c r="AF146" s="41"/>
      <c r="AG146" s="41"/>
      <c r="AH146" s="41"/>
    </row>
    <row r="147" spans="1:34" ht="15">
      <c r="A147" s="28">
        <v>710</v>
      </c>
      <c r="B147" s="29"/>
      <c r="C147" s="29"/>
      <c r="D147" s="30" t="s">
        <v>117</v>
      </c>
      <c r="E147" s="31">
        <v>45000</v>
      </c>
      <c r="F147" s="31">
        <v>10000</v>
      </c>
      <c r="G147" s="31">
        <v>10000</v>
      </c>
      <c r="H147" s="32">
        <f>H149</f>
        <v>20000</v>
      </c>
      <c r="I147" s="32"/>
      <c r="J147" s="8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spans="1:34" ht="10.5" customHeight="1">
      <c r="A148" s="35"/>
      <c r="B148" s="36"/>
      <c r="C148" s="36"/>
      <c r="D148" s="42"/>
      <c r="E148" s="38"/>
      <c r="F148" s="38"/>
      <c r="G148" s="38"/>
      <c r="H148" s="43"/>
      <c r="I148" s="43"/>
      <c r="J148" s="8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spans="1:34" ht="15">
      <c r="A149" s="35"/>
      <c r="B149" s="36">
        <v>71035</v>
      </c>
      <c r="C149" s="36">
        <v>2020</v>
      </c>
      <c r="D149" s="42" t="s">
        <v>118</v>
      </c>
      <c r="E149" s="38">
        <v>15000</v>
      </c>
      <c r="F149" s="38">
        <v>10000</v>
      </c>
      <c r="G149" s="38">
        <v>10000</v>
      </c>
      <c r="H149" s="43">
        <v>20000</v>
      </c>
      <c r="I149" s="43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spans="1:34" ht="15">
      <c r="A150" s="28">
        <v>750</v>
      </c>
      <c r="B150" s="29"/>
      <c r="C150" s="29"/>
      <c r="D150" s="51" t="s">
        <v>45</v>
      </c>
      <c r="E150" s="31">
        <v>213395</v>
      </c>
      <c r="F150" s="31">
        <f>SUM(F153:F155)</f>
        <v>194100</v>
      </c>
      <c r="G150" s="31">
        <f>SUM(G153:G154)</f>
        <v>151570</v>
      </c>
      <c r="H150" s="32">
        <f>SUM(H153:H158)</f>
        <v>183090</v>
      </c>
      <c r="I150" s="32"/>
      <c r="J150" s="8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0"/>
      <c r="AC150" s="40"/>
      <c r="AD150" s="40"/>
      <c r="AE150" s="40"/>
      <c r="AF150" s="40"/>
      <c r="AG150" s="40"/>
      <c r="AH150" s="40"/>
    </row>
    <row r="151" spans="1:34" ht="9" customHeight="1">
      <c r="A151" s="35"/>
      <c r="B151" s="36"/>
      <c r="C151" s="36"/>
      <c r="D151" s="42"/>
      <c r="E151" s="38"/>
      <c r="F151" s="38"/>
      <c r="G151" s="38"/>
      <c r="H151" s="43"/>
      <c r="I151" s="43"/>
      <c r="J151" s="8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1"/>
      <c r="AC151" s="41"/>
      <c r="AD151" s="41"/>
      <c r="AE151" s="41"/>
      <c r="AF151" s="41"/>
      <c r="AG151" s="41"/>
      <c r="AH151" s="41"/>
    </row>
    <row r="152" spans="1:34" ht="12.75" customHeight="1" hidden="1">
      <c r="A152" s="35"/>
      <c r="B152" s="36"/>
      <c r="C152" s="36"/>
      <c r="D152" s="42"/>
      <c r="E152" s="38"/>
      <c r="F152" s="38"/>
      <c r="G152" s="38"/>
      <c r="H152" s="43"/>
      <c r="I152" s="43"/>
      <c r="J152" s="8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spans="1:34" ht="15">
      <c r="A153" s="35"/>
      <c r="B153" s="36">
        <v>75011</v>
      </c>
      <c r="C153" s="36">
        <v>2010</v>
      </c>
      <c r="D153" s="42" t="s">
        <v>119</v>
      </c>
      <c r="E153" s="38">
        <v>141100</v>
      </c>
      <c r="F153" s="38">
        <v>144900</v>
      </c>
      <c r="G153" s="38">
        <v>151570</v>
      </c>
      <c r="H153" s="43">
        <v>165090</v>
      </c>
      <c r="I153" s="44"/>
      <c r="J153" s="8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spans="1:34" ht="12.75" customHeight="1" hidden="1">
      <c r="A154" s="35"/>
      <c r="B154" s="36"/>
      <c r="C154" s="36"/>
      <c r="D154" s="42"/>
      <c r="E154" s="38"/>
      <c r="F154" s="38"/>
      <c r="G154" s="38"/>
      <c r="H154" s="4"/>
      <c r="I154" s="43"/>
      <c r="J154" s="8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spans="1:34" ht="12.75" customHeight="1" hidden="1">
      <c r="A155" s="35"/>
      <c r="B155" s="36"/>
      <c r="C155" s="36"/>
      <c r="D155" s="42"/>
      <c r="E155" s="38">
        <v>7295</v>
      </c>
      <c r="F155" s="38">
        <v>49200</v>
      </c>
      <c r="G155" s="38"/>
      <c r="H155" s="4"/>
      <c r="I155" s="43"/>
      <c r="J155" s="8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spans="1:34" ht="15" customHeight="1">
      <c r="A156" s="35">
        <v>754</v>
      </c>
      <c r="B156" s="36"/>
      <c r="C156" s="36"/>
      <c r="D156" s="42" t="s">
        <v>120</v>
      </c>
      <c r="E156" s="38"/>
      <c r="F156" s="38"/>
      <c r="G156" s="38"/>
      <c r="H156" s="4"/>
      <c r="I156" s="43"/>
      <c r="J156" s="8"/>
      <c r="K156" s="27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0"/>
      <c r="AC156" s="40"/>
      <c r="AD156" s="40"/>
      <c r="AE156" s="40"/>
      <c r="AF156" s="40"/>
      <c r="AG156" s="40"/>
      <c r="AH156" s="40"/>
    </row>
    <row r="157" spans="1:34" ht="12.75" customHeight="1" hidden="1">
      <c r="A157" s="35"/>
      <c r="B157" s="36"/>
      <c r="C157" s="36"/>
      <c r="D157" s="42"/>
      <c r="E157" s="38"/>
      <c r="F157" s="38"/>
      <c r="G157" s="38"/>
      <c r="H157" s="4"/>
      <c r="I157" s="43"/>
      <c r="J157" s="8"/>
      <c r="K157" s="41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62"/>
      <c r="AC157" s="62"/>
      <c r="AD157" s="62"/>
      <c r="AE157" s="62"/>
      <c r="AF157" s="62"/>
      <c r="AG157" s="62"/>
      <c r="AH157" s="62"/>
    </row>
    <row r="158" spans="1:34" ht="15.75" customHeight="1">
      <c r="A158" s="35"/>
      <c r="B158" s="36">
        <v>75414</v>
      </c>
      <c r="C158" s="36">
        <v>2010</v>
      </c>
      <c r="D158" s="42" t="s">
        <v>119</v>
      </c>
      <c r="E158" s="38"/>
      <c r="F158" s="38"/>
      <c r="G158" s="38"/>
      <c r="H158" s="43">
        <v>18000</v>
      </c>
      <c r="I158" s="44"/>
      <c r="J158" s="1"/>
      <c r="K158" s="45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0"/>
      <c r="AC158" s="40"/>
      <c r="AD158" s="40"/>
      <c r="AE158" s="40"/>
      <c r="AF158" s="40"/>
      <c r="AG158" s="40"/>
      <c r="AH158" s="40"/>
    </row>
    <row r="159" spans="1:34" ht="0.75" customHeight="1">
      <c r="A159" s="24"/>
      <c r="B159" s="25"/>
      <c r="C159" s="26"/>
      <c r="D159" s="25"/>
      <c r="E159" s="25">
        <v>6</v>
      </c>
      <c r="F159" s="25" t="s">
        <v>20</v>
      </c>
      <c r="G159" s="25" t="s">
        <v>21</v>
      </c>
      <c r="H159" s="25"/>
      <c r="I159" s="74"/>
      <c r="J159" s="41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63"/>
      <c r="AC159" s="63"/>
      <c r="AD159" s="63"/>
      <c r="AE159" s="63"/>
      <c r="AF159" s="63"/>
      <c r="AG159" s="63"/>
      <c r="AH159" s="63"/>
    </row>
    <row r="160" spans="1:34" ht="15">
      <c r="A160" s="28">
        <v>751</v>
      </c>
      <c r="B160" s="29"/>
      <c r="C160" s="29"/>
      <c r="D160" s="30" t="s">
        <v>121</v>
      </c>
      <c r="E160" s="31">
        <v>35119.2</v>
      </c>
      <c r="F160" s="31">
        <v>3785</v>
      </c>
      <c r="G160" s="31">
        <v>3896</v>
      </c>
      <c r="H160" s="32">
        <f>H162</f>
        <v>4264</v>
      </c>
      <c r="I160" s="32"/>
      <c r="J160" s="8"/>
      <c r="K160" s="40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0"/>
      <c r="AC160" s="40"/>
      <c r="AD160" s="40"/>
      <c r="AE160" s="40"/>
      <c r="AF160" s="40"/>
      <c r="AG160" s="40"/>
      <c r="AH160" s="40"/>
    </row>
    <row r="161" spans="1:34" ht="9.75" customHeight="1">
      <c r="A161" s="35"/>
      <c r="B161" s="36"/>
      <c r="C161" s="36"/>
      <c r="D161" s="42"/>
      <c r="E161" s="38"/>
      <c r="F161" s="38"/>
      <c r="G161" s="38"/>
      <c r="H161" s="43"/>
      <c r="I161" s="75"/>
      <c r="J161" s="8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63"/>
      <c r="AC161" s="63"/>
      <c r="AD161" s="63"/>
      <c r="AE161" s="63"/>
      <c r="AF161" s="63"/>
      <c r="AG161" s="63"/>
      <c r="AH161" s="63"/>
    </row>
    <row r="162" spans="1:34" ht="15">
      <c r="A162" s="35"/>
      <c r="B162" s="36">
        <v>75101</v>
      </c>
      <c r="C162" s="36">
        <v>2010</v>
      </c>
      <c r="D162" s="42" t="s">
        <v>122</v>
      </c>
      <c r="E162" s="38">
        <v>3695</v>
      </c>
      <c r="F162" s="38">
        <v>3785</v>
      </c>
      <c r="G162" s="38">
        <v>3896</v>
      </c>
      <c r="H162" s="43">
        <v>4264</v>
      </c>
      <c r="I162" s="43"/>
      <c r="K162" s="41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</row>
    <row r="163" spans="1:34" ht="12.75" customHeight="1" hidden="1">
      <c r="A163" s="35"/>
      <c r="B163" s="36"/>
      <c r="C163" s="36"/>
      <c r="D163" s="37"/>
      <c r="E163" s="37"/>
      <c r="F163" s="37"/>
      <c r="G163" s="38"/>
      <c r="H163" s="39"/>
      <c r="I163" s="43"/>
      <c r="K163" s="45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0"/>
      <c r="AC163" s="40"/>
      <c r="AD163" s="40"/>
      <c r="AE163" s="40"/>
      <c r="AF163" s="40"/>
      <c r="AG163" s="40"/>
      <c r="AH163" s="40"/>
    </row>
    <row r="164" spans="1:34" ht="12.75" customHeight="1" hidden="1">
      <c r="A164" s="35"/>
      <c r="B164" s="36"/>
      <c r="C164" s="36"/>
      <c r="D164" s="37"/>
      <c r="E164" s="37"/>
      <c r="F164" s="37"/>
      <c r="G164" s="38"/>
      <c r="H164" s="39"/>
      <c r="I164" s="43"/>
      <c r="J164" s="23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0"/>
      <c r="AC164" s="40"/>
      <c r="AD164" s="40"/>
      <c r="AE164" s="40"/>
      <c r="AF164" s="40"/>
      <c r="AG164" s="40"/>
      <c r="AH164" s="40"/>
    </row>
    <row r="165" spans="1:34" ht="12.75" customHeight="1" hidden="1">
      <c r="A165" s="46">
        <v>801</v>
      </c>
      <c r="B165" s="47"/>
      <c r="C165" s="47"/>
      <c r="D165" s="48" t="s">
        <v>88</v>
      </c>
      <c r="E165" s="49">
        <v>75903</v>
      </c>
      <c r="F165" s="49">
        <f>SUM(F167:F168)</f>
        <v>50028</v>
      </c>
      <c r="G165" s="49">
        <f>SUM(G167:G168)</f>
        <v>48753</v>
      </c>
      <c r="H165" s="44">
        <f>SUM(H167:H168)</f>
        <v>0</v>
      </c>
      <c r="I165" s="43"/>
      <c r="J165" s="8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0"/>
      <c r="AC165" s="40"/>
      <c r="AD165" s="40"/>
      <c r="AE165" s="40"/>
      <c r="AF165" s="40"/>
      <c r="AG165" s="40"/>
      <c r="AH165" s="40"/>
    </row>
    <row r="166" spans="1:34" ht="12.75" customHeight="1" hidden="1">
      <c r="A166" s="35"/>
      <c r="B166" s="36"/>
      <c r="C166" s="36"/>
      <c r="D166" s="42"/>
      <c r="E166" s="38"/>
      <c r="F166" s="38"/>
      <c r="G166" s="38"/>
      <c r="H166" s="43"/>
      <c r="I166" s="44"/>
      <c r="J166" s="8"/>
      <c r="K166" s="41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0"/>
      <c r="AC166" s="40"/>
      <c r="AD166" s="40"/>
      <c r="AE166" s="40"/>
      <c r="AF166" s="40"/>
      <c r="AG166" s="40"/>
      <c r="AH166" s="40"/>
    </row>
    <row r="167" spans="1:34" ht="12.75" customHeight="1" hidden="1">
      <c r="A167" s="35"/>
      <c r="B167" s="36">
        <v>80195</v>
      </c>
      <c r="C167" s="36">
        <v>203</v>
      </c>
      <c r="D167" s="42" t="s">
        <v>123</v>
      </c>
      <c r="E167" s="38">
        <v>75903</v>
      </c>
      <c r="F167" s="38">
        <v>50028</v>
      </c>
      <c r="G167" s="38">
        <v>48753</v>
      </c>
      <c r="H167" s="43"/>
      <c r="I167" s="43"/>
      <c r="J167" s="8"/>
      <c r="K167" s="45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0"/>
      <c r="AC167" s="40"/>
      <c r="AD167" s="40"/>
      <c r="AE167" s="40"/>
      <c r="AF167" s="40"/>
      <c r="AG167" s="40"/>
      <c r="AH167" s="40"/>
    </row>
    <row r="168" spans="1:34" ht="12.75" customHeight="1" hidden="1">
      <c r="A168" s="35"/>
      <c r="B168" s="36"/>
      <c r="C168" s="36"/>
      <c r="D168" s="42"/>
      <c r="E168" s="38"/>
      <c r="F168" s="38"/>
      <c r="G168" s="38"/>
      <c r="H168" s="43"/>
      <c r="I168" s="43"/>
      <c r="J168" s="41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0"/>
      <c r="AC168" s="40"/>
      <c r="AD168" s="40"/>
      <c r="AE168" s="40"/>
      <c r="AF168" s="40"/>
      <c r="AG168" s="40"/>
      <c r="AH168" s="40"/>
    </row>
    <row r="169" spans="1:34" ht="15">
      <c r="A169" s="28">
        <v>851</v>
      </c>
      <c r="B169" s="29"/>
      <c r="C169" s="29"/>
      <c r="D169" s="30" t="s">
        <v>124</v>
      </c>
      <c r="E169" s="31">
        <v>35119.2</v>
      </c>
      <c r="F169" s="31">
        <v>3785</v>
      </c>
      <c r="G169" s="31">
        <v>3896</v>
      </c>
      <c r="H169" s="32">
        <f>H171</f>
        <v>1500</v>
      </c>
      <c r="I169" s="32"/>
      <c r="J169" s="8"/>
      <c r="K169" s="41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0"/>
      <c r="AC169" s="40"/>
      <c r="AD169" s="40"/>
      <c r="AE169" s="40"/>
      <c r="AF169" s="40"/>
      <c r="AG169" s="40"/>
      <c r="AH169" s="40"/>
    </row>
    <row r="170" spans="1:34" ht="7.5" customHeight="1">
      <c r="A170" s="35"/>
      <c r="B170" s="36"/>
      <c r="C170" s="36"/>
      <c r="D170" s="42"/>
      <c r="E170" s="38"/>
      <c r="F170" s="38"/>
      <c r="G170" s="38"/>
      <c r="H170" s="43"/>
      <c r="I170" s="43"/>
      <c r="J170" s="8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0"/>
      <c r="AC170" s="40"/>
      <c r="AD170" s="40"/>
      <c r="AE170" s="40"/>
      <c r="AF170" s="40"/>
      <c r="AG170" s="40"/>
      <c r="AH170" s="40"/>
    </row>
    <row r="171" spans="1:28" ht="15">
      <c r="A171" s="35"/>
      <c r="B171" s="36">
        <v>85195</v>
      </c>
      <c r="C171" s="36">
        <v>2010</v>
      </c>
      <c r="D171" s="42" t="s">
        <v>125</v>
      </c>
      <c r="E171" s="38">
        <v>3695</v>
      </c>
      <c r="F171" s="38">
        <v>3785</v>
      </c>
      <c r="G171" s="38">
        <v>3896</v>
      </c>
      <c r="H171" s="43">
        <v>1500</v>
      </c>
      <c r="I171" s="43"/>
      <c r="J171" s="41"/>
      <c r="K171" s="45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0"/>
    </row>
    <row r="172" spans="1:28" ht="15">
      <c r="A172" s="28">
        <v>852</v>
      </c>
      <c r="B172" s="29"/>
      <c r="C172" s="29"/>
      <c r="D172" s="30" t="s">
        <v>99</v>
      </c>
      <c r="E172" s="31">
        <v>2479497</v>
      </c>
      <c r="F172" s="31">
        <f>SUM(F174:F176)</f>
        <v>1159153</v>
      </c>
      <c r="G172" s="31">
        <f>SUM(G174:G176)</f>
        <v>1386846</v>
      </c>
      <c r="H172" s="32">
        <v>6749408</v>
      </c>
      <c r="I172" s="32"/>
      <c r="J172" s="23"/>
      <c r="K172" s="8"/>
      <c r="L172" s="8"/>
      <c r="M172" s="8"/>
      <c r="N172" s="8"/>
      <c r="O172" s="8"/>
      <c r="P172" s="8"/>
      <c r="Q172" s="8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0"/>
    </row>
    <row r="173" spans="1:28" ht="9" customHeight="1">
      <c r="A173" s="46"/>
      <c r="B173" s="47"/>
      <c r="C173" s="47"/>
      <c r="D173" s="48"/>
      <c r="E173" s="49"/>
      <c r="F173" s="49"/>
      <c r="G173" s="49"/>
      <c r="H173" s="44"/>
      <c r="I173" s="43"/>
      <c r="J173" s="8"/>
      <c r="K173" s="8"/>
      <c r="L173" s="8"/>
      <c r="M173" s="8"/>
      <c r="N173" s="8"/>
      <c r="O173" s="8"/>
      <c r="P173" s="8"/>
      <c r="Q173" s="8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0"/>
    </row>
    <row r="174" spans="1:28" ht="15">
      <c r="A174" s="35"/>
      <c r="B174" s="36">
        <v>85213</v>
      </c>
      <c r="C174" s="36">
        <v>2010</v>
      </c>
      <c r="D174" s="42" t="s">
        <v>126</v>
      </c>
      <c r="E174" s="38"/>
      <c r="F174" s="38">
        <v>74330</v>
      </c>
      <c r="G174" s="38">
        <v>87136</v>
      </c>
      <c r="H174" s="43">
        <v>91828</v>
      </c>
      <c r="I174" s="43"/>
      <c r="J174" s="8"/>
      <c r="K174" s="8"/>
      <c r="L174" s="8"/>
      <c r="M174" s="8"/>
      <c r="N174" s="8"/>
      <c r="O174" s="8"/>
      <c r="P174" s="8"/>
      <c r="Q174" s="8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0"/>
    </row>
    <row r="175" spans="1:28" ht="15">
      <c r="A175" s="35"/>
      <c r="B175" s="36">
        <v>85228</v>
      </c>
      <c r="C175" s="36">
        <v>2010</v>
      </c>
      <c r="D175" s="42" t="s">
        <v>127</v>
      </c>
      <c r="E175" s="38">
        <v>60000</v>
      </c>
      <c r="F175" s="38">
        <v>52200</v>
      </c>
      <c r="G175" s="38">
        <v>64800</v>
      </c>
      <c r="H175" s="43">
        <v>71849</v>
      </c>
      <c r="I175" s="43"/>
      <c r="J175" s="8"/>
      <c r="K175" s="8"/>
      <c r="L175" s="8"/>
      <c r="M175" s="8"/>
      <c r="N175" s="8"/>
      <c r="O175" s="8"/>
      <c r="P175" s="8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0"/>
    </row>
    <row r="176" spans="1:28" ht="15">
      <c r="A176" s="35"/>
      <c r="B176" s="36">
        <v>85214</v>
      </c>
      <c r="C176" s="36">
        <v>2010</v>
      </c>
      <c r="D176" s="42" t="s">
        <v>103</v>
      </c>
      <c r="E176" s="38">
        <v>1287500</v>
      </c>
      <c r="F176" s="38">
        <v>1032623</v>
      </c>
      <c r="G176" s="38">
        <v>1234910</v>
      </c>
      <c r="H176" s="43">
        <v>543548</v>
      </c>
      <c r="I176" s="43"/>
      <c r="J176" s="8"/>
      <c r="K176" s="8"/>
      <c r="L176" s="8"/>
      <c r="M176" s="8"/>
      <c r="N176" s="8"/>
      <c r="O176" s="8"/>
      <c r="P176" s="8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0"/>
    </row>
    <row r="177" spans="1:28" ht="15">
      <c r="A177" s="35"/>
      <c r="B177" s="36">
        <v>85203</v>
      </c>
      <c r="C177" s="36">
        <v>2010</v>
      </c>
      <c r="D177" s="42" t="s">
        <v>128</v>
      </c>
      <c r="E177" s="42"/>
      <c r="F177" s="42"/>
      <c r="G177" s="38"/>
      <c r="H177" s="54">
        <v>294647</v>
      </c>
      <c r="I177" s="75"/>
      <c r="J177" s="8"/>
      <c r="R177" s="40"/>
      <c r="S177" s="45"/>
      <c r="T177" s="45"/>
      <c r="U177" s="45"/>
      <c r="V177" s="45"/>
      <c r="W177" s="45"/>
      <c r="X177" s="45"/>
      <c r="Y177" s="45"/>
      <c r="Z177" s="45"/>
      <c r="AA177" s="45"/>
      <c r="AB177" s="40"/>
    </row>
    <row r="178" spans="1:28" ht="12.75" customHeight="1" hidden="1">
      <c r="A178" s="35"/>
      <c r="B178" s="36">
        <v>85212</v>
      </c>
      <c r="C178" s="36">
        <v>201</v>
      </c>
      <c r="D178" s="42" t="s">
        <v>129</v>
      </c>
      <c r="E178" s="42"/>
      <c r="F178" s="42"/>
      <c r="G178" s="38"/>
      <c r="H178" s="54">
        <v>5747536</v>
      </c>
      <c r="I178" s="43"/>
      <c r="J178" s="8"/>
      <c r="Q178" s="1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5">
      <c r="A179" s="35"/>
      <c r="B179" s="36">
        <v>85212</v>
      </c>
      <c r="C179" s="36">
        <v>2010</v>
      </c>
      <c r="D179" s="37" t="s">
        <v>129</v>
      </c>
      <c r="E179" s="37"/>
      <c r="F179" s="37"/>
      <c r="G179" s="38"/>
      <c r="H179" s="65">
        <v>5747536</v>
      </c>
      <c r="I179" s="43"/>
      <c r="Q179" s="23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5">
      <c r="A180" s="35"/>
      <c r="B180" s="36"/>
      <c r="C180" s="36"/>
      <c r="D180" s="37"/>
      <c r="E180" s="37"/>
      <c r="F180" s="37"/>
      <c r="G180" s="38"/>
      <c r="H180" s="65"/>
      <c r="I180" s="43"/>
      <c r="K180" s="1"/>
      <c r="L180" s="1"/>
      <c r="M180" s="1"/>
      <c r="N180" s="1"/>
      <c r="O180" s="1"/>
      <c r="P180" s="1"/>
      <c r="Q180" s="8"/>
      <c r="R180" s="27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0.75" customHeight="1">
      <c r="A181" s="24" t="s">
        <v>16</v>
      </c>
      <c r="B181" s="25" t="s">
        <v>17</v>
      </c>
      <c r="C181" s="26" t="s">
        <v>18</v>
      </c>
      <c r="D181" s="25" t="s">
        <v>19</v>
      </c>
      <c r="E181" s="25">
        <v>6</v>
      </c>
      <c r="F181" s="25" t="s">
        <v>20</v>
      </c>
      <c r="G181" s="25" t="s">
        <v>21</v>
      </c>
      <c r="H181" s="76" t="s">
        <v>130</v>
      </c>
      <c r="I181" s="39"/>
      <c r="K181" s="23"/>
      <c r="L181" s="23"/>
      <c r="M181" s="23"/>
      <c r="N181" s="23"/>
      <c r="O181" s="23"/>
      <c r="P181" s="23"/>
      <c r="Q181" s="8"/>
      <c r="R181" s="41"/>
      <c r="S181" s="27"/>
      <c r="T181" s="27"/>
      <c r="U181" s="27"/>
      <c r="V181" s="27"/>
      <c r="W181" s="27"/>
      <c r="X181" s="27"/>
      <c r="Y181" s="27"/>
      <c r="Z181" s="27"/>
      <c r="AA181" s="27"/>
      <c r="AB181" s="40"/>
    </row>
    <row r="182" spans="1:28" ht="12.75" customHeight="1" hidden="1">
      <c r="A182" s="46">
        <v>854</v>
      </c>
      <c r="B182" s="47"/>
      <c r="C182" s="47"/>
      <c r="D182" s="48" t="s">
        <v>131</v>
      </c>
      <c r="E182" s="49">
        <v>380843</v>
      </c>
      <c r="F182" s="49">
        <v>7151</v>
      </c>
      <c r="G182" s="49">
        <v>7448</v>
      </c>
      <c r="H182" s="55"/>
      <c r="I182" s="50"/>
      <c r="J182" s="1"/>
      <c r="K182" s="8"/>
      <c r="L182" s="8"/>
      <c r="M182" s="8"/>
      <c r="N182" s="8"/>
      <c r="O182" s="8"/>
      <c r="P182" s="8"/>
      <c r="Q182" s="8"/>
      <c r="R182" s="45"/>
      <c r="S182" s="41"/>
      <c r="T182" s="41"/>
      <c r="U182" s="41"/>
      <c r="V182" s="41"/>
      <c r="W182" s="41"/>
      <c r="X182" s="41"/>
      <c r="Y182" s="41"/>
      <c r="Z182" s="41"/>
      <c r="AA182" s="41"/>
      <c r="AB182" s="40"/>
    </row>
    <row r="183" spans="1:28" ht="12.75" customHeight="1" hidden="1">
      <c r="A183" s="35"/>
      <c r="B183" s="36"/>
      <c r="C183" s="36"/>
      <c r="D183" s="42"/>
      <c r="E183" s="38"/>
      <c r="F183" s="38"/>
      <c r="G183" s="38"/>
      <c r="H183" s="54"/>
      <c r="I183" s="43"/>
      <c r="J183" s="23"/>
      <c r="K183" s="8"/>
      <c r="L183" s="8"/>
      <c r="M183" s="8"/>
      <c r="N183" s="8"/>
      <c r="O183" s="8"/>
      <c r="P183" s="8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0"/>
    </row>
    <row r="184" spans="1:28" ht="12.75" customHeight="1" hidden="1">
      <c r="A184" s="35"/>
      <c r="B184" s="36"/>
      <c r="C184" s="36"/>
      <c r="D184" s="42"/>
      <c r="E184" s="38"/>
      <c r="F184" s="38"/>
      <c r="G184" s="38"/>
      <c r="H184" s="54"/>
      <c r="I184" s="43"/>
      <c r="J184" s="8"/>
      <c r="K184" s="8"/>
      <c r="L184" s="8"/>
      <c r="M184" s="8"/>
      <c r="N184" s="8"/>
      <c r="O184" s="8"/>
      <c r="P184" s="8"/>
      <c r="Q184" s="23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0"/>
    </row>
    <row r="185" spans="1:28" ht="12.75" hidden="1">
      <c r="A185" s="35"/>
      <c r="B185" s="36">
        <v>85495</v>
      </c>
      <c r="C185" s="36">
        <v>203</v>
      </c>
      <c r="D185" s="42" t="s">
        <v>132</v>
      </c>
      <c r="E185" s="38">
        <v>10843</v>
      </c>
      <c r="F185" s="38">
        <v>7151</v>
      </c>
      <c r="G185" s="38">
        <v>7448</v>
      </c>
      <c r="H185" s="54"/>
      <c r="I185" s="43"/>
      <c r="J185" s="8"/>
      <c r="Q185" s="8"/>
      <c r="R185" s="40"/>
      <c r="S185" s="45"/>
      <c r="T185" s="45"/>
      <c r="U185" s="45"/>
      <c r="V185" s="45"/>
      <c r="W185" s="45"/>
      <c r="X185" s="45"/>
      <c r="Y185" s="45"/>
      <c r="Z185" s="45"/>
      <c r="AA185" s="45"/>
      <c r="AB185" s="40"/>
    </row>
    <row r="186" spans="1:28" ht="12.75" customHeight="1" hidden="1">
      <c r="A186" s="35"/>
      <c r="B186" s="36"/>
      <c r="C186" s="36"/>
      <c r="D186" s="37"/>
      <c r="E186" s="37"/>
      <c r="F186" s="37"/>
      <c r="G186" s="38"/>
      <c r="H186" s="65"/>
      <c r="I186" s="43"/>
      <c r="J186" s="8"/>
      <c r="K186" s="23"/>
      <c r="L186" s="23"/>
      <c r="M186" s="23"/>
      <c r="N186" s="23"/>
      <c r="O186" s="23"/>
      <c r="P186" s="23"/>
      <c r="Q186" s="8"/>
      <c r="R186" s="41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2.75" customHeight="1" hidden="1">
      <c r="A187" s="46">
        <v>900</v>
      </c>
      <c r="B187" s="47"/>
      <c r="C187" s="47"/>
      <c r="D187" s="48" t="s">
        <v>107</v>
      </c>
      <c r="E187" s="49">
        <v>1630547</v>
      </c>
      <c r="F187" s="49">
        <f>SUM(F188:F192)</f>
        <v>222360</v>
      </c>
      <c r="G187" s="49">
        <f>SUM(G188:G192)</f>
        <v>212450</v>
      </c>
      <c r="H187" s="55">
        <f>SUM(H188:H192)</f>
        <v>0</v>
      </c>
      <c r="I187" s="39"/>
      <c r="K187" s="8"/>
      <c r="L187" s="8"/>
      <c r="M187" s="8"/>
      <c r="N187" s="8"/>
      <c r="O187" s="8"/>
      <c r="P187" s="8"/>
      <c r="Q187" s="8"/>
      <c r="R187" s="45"/>
      <c r="S187" s="41"/>
      <c r="T187" s="41"/>
      <c r="U187" s="41"/>
      <c r="V187" s="41"/>
      <c r="W187" s="41"/>
      <c r="X187" s="41"/>
      <c r="Y187" s="41"/>
      <c r="Z187" s="41"/>
      <c r="AA187" s="41"/>
      <c r="AB187" s="40"/>
    </row>
    <row r="188" spans="1:28" ht="12.75" customHeight="1" hidden="1">
      <c r="A188" s="35"/>
      <c r="B188" s="36"/>
      <c r="C188" s="36"/>
      <c r="D188" s="42"/>
      <c r="E188" s="38"/>
      <c r="F188" s="38"/>
      <c r="G188" s="38"/>
      <c r="H188" s="54"/>
      <c r="I188" s="39"/>
      <c r="J188" s="23"/>
      <c r="K188" s="8"/>
      <c r="L188" s="8"/>
      <c r="M188" s="8"/>
      <c r="N188" s="8"/>
      <c r="O188" s="8"/>
      <c r="P188" s="8"/>
      <c r="Q188" s="8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0"/>
    </row>
    <row r="189" spans="1:28" ht="12.75" hidden="1">
      <c r="A189" s="35"/>
      <c r="B189" s="36"/>
      <c r="C189" s="36"/>
      <c r="D189" s="42"/>
      <c r="E189" s="38"/>
      <c r="F189" s="38"/>
      <c r="G189" s="38"/>
      <c r="H189" s="54"/>
      <c r="I189" s="44"/>
      <c r="J189" s="8"/>
      <c r="K189" s="8"/>
      <c r="L189" s="8"/>
      <c r="M189" s="8"/>
      <c r="N189" s="8"/>
      <c r="O189" s="8"/>
      <c r="P189" s="8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0"/>
    </row>
    <row r="190" spans="1:28" ht="0.75" customHeight="1">
      <c r="A190" s="35"/>
      <c r="B190" s="36"/>
      <c r="C190" s="36"/>
      <c r="D190" s="42"/>
      <c r="E190" s="38"/>
      <c r="F190" s="38"/>
      <c r="G190" s="38"/>
      <c r="H190" s="54"/>
      <c r="I190" s="43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0"/>
    </row>
    <row r="191" spans="1:28" ht="12.75" customHeight="1" hidden="1">
      <c r="A191" s="35"/>
      <c r="B191" s="36">
        <v>90015</v>
      </c>
      <c r="C191" s="36">
        <v>201</v>
      </c>
      <c r="D191" s="42" t="s">
        <v>133</v>
      </c>
      <c r="E191" s="38">
        <v>241530</v>
      </c>
      <c r="F191" s="38">
        <v>222360</v>
      </c>
      <c r="G191" s="38">
        <v>212450</v>
      </c>
      <c r="H191" s="54"/>
      <c r="I191" s="44"/>
      <c r="J191" s="63"/>
      <c r="R191" s="40"/>
      <c r="S191" s="45"/>
      <c r="T191" s="45"/>
      <c r="U191" s="45"/>
      <c r="V191" s="45"/>
      <c r="W191" s="45"/>
      <c r="X191" s="45"/>
      <c r="Y191" s="45"/>
      <c r="Z191" s="45"/>
      <c r="AA191" s="45"/>
      <c r="AB191" s="40"/>
    </row>
    <row r="192" spans="1:28" ht="12.75" customHeight="1" hidden="1">
      <c r="A192" s="35"/>
      <c r="B192" s="36"/>
      <c r="C192" s="36"/>
      <c r="D192" s="37"/>
      <c r="E192" s="37"/>
      <c r="F192" s="37"/>
      <c r="G192" s="38"/>
      <c r="H192" s="65"/>
      <c r="I192" s="38"/>
      <c r="J192" s="3"/>
      <c r="R192" s="62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2.75" hidden="1">
      <c r="A193" s="77"/>
      <c r="B193" s="68" t="s">
        <v>134</v>
      </c>
      <c r="C193" s="78"/>
      <c r="D193" s="79"/>
      <c r="E193" s="79"/>
      <c r="F193" s="71">
        <f>F147+F150+F160+F165+F172+F182+F187</f>
        <v>1646577</v>
      </c>
      <c r="G193" s="71">
        <f>G147+G150+G160+G165+G172+G182+G187</f>
        <v>1820963</v>
      </c>
      <c r="H193" s="80">
        <f>H147+H150+H160+H165+H172+H182+H187+H169</f>
        <v>6958262</v>
      </c>
      <c r="I193" s="81"/>
      <c r="J193" s="3"/>
      <c r="R193" s="40"/>
      <c r="S193" s="62"/>
      <c r="T193" s="62"/>
      <c r="U193" s="62"/>
      <c r="V193" s="62"/>
      <c r="W193" s="62"/>
      <c r="X193" s="62"/>
      <c r="Y193" s="62"/>
      <c r="Z193" s="62"/>
      <c r="AA193" s="62"/>
      <c r="AB193" s="40"/>
    </row>
    <row r="194" spans="1:28" ht="12.75" customHeight="1" hidden="1">
      <c r="A194" s="25"/>
      <c r="B194" s="35"/>
      <c r="C194" s="9"/>
      <c r="D194" s="4"/>
      <c r="E194" s="4"/>
      <c r="F194" s="4"/>
      <c r="G194" s="11"/>
      <c r="H194" s="82"/>
      <c r="I194" s="38"/>
      <c r="J194" s="3"/>
      <c r="R194" s="63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5.75" customHeight="1">
      <c r="A195" s="67"/>
      <c r="B195" s="28" t="s">
        <v>134</v>
      </c>
      <c r="C195" s="83"/>
      <c r="D195" s="84"/>
      <c r="E195" s="84"/>
      <c r="F195" s="84"/>
      <c r="G195" s="85"/>
      <c r="H195" s="86">
        <v>6958262</v>
      </c>
      <c r="I195" s="87"/>
      <c r="J195" s="3"/>
      <c r="R195" s="40"/>
      <c r="S195" s="63"/>
      <c r="T195" s="63"/>
      <c r="U195" s="63"/>
      <c r="V195" s="63"/>
      <c r="W195" s="63"/>
      <c r="X195" s="63"/>
      <c r="Y195" s="63"/>
      <c r="Z195" s="63"/>
      <c r="AA195" s="63"/>
      <c r="AB195" s="40"/>
    </row>
    <row r="196" spans="1:28" ht="15.75" customHeight="1">
      <c r="A196" s="24"/>
      <c r="B196" s="35"/>
      <c r="C196" s="9"/>
      <c r="D196" s="4"/>
      <c r="E196" s="4"/>
      <c r="F196" s="4"/>
      <c r="G196" s="11"/>
      <c r="H196" s="82"/>
      <c r="I196" s="88"/>
      <c r="J196" s="3"/>
      <c r="R196" s="63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5">
      <c r="A197" s="77"/>
      <c r="B197" s="68" t="s">
        <v>135</v>
      </c>
      <c r="C197" s="78"/>
      <c r="D197" s="79"/>
      <c r="E197" s="79"/>
      <c r="F197" s="71" t="e">
        <f>F146+F193</f>
        <v>#REF!</v>
      </c>
      <c r="G197" s="71" t="e">
        <f>G146+G193</f>
        <v>#REF!</v>
      </c>
      <c r="H197" s="80">
        <f>H146+H193</f>
        <v>61342774</v>
      </c>
      <c r="I197" s="80">
        <f>I146+I193</f>
        <v>12081938</v>
      </c>
      <c r="J197" s="3"/>
      <c r="Q197" s="40"/>
      <c r="R197" s="40"/>
      <c r="S197" s="63"/>
      <c r="T197" s="63"/>
      <c r="U197" s="63"/>
      <c r="V197" s="63"/>
      <c r="W197" s="63"/>
      <c r="X197" s="63"/>
      <c r="Y197" s="63"/>
      <c r="Z197" s="63"/>
      <c r="AA197" s="63"/>
      <c r="AB197" s="40"/>
    </row>
    <row r="198" spans="1:28" ht="15">
      <c r="A198" s="24" t="s">
        <v>16</v>
      </c>
      <c r="B198" s="25" t="s">
        <v>17</v>
      </c>
      <c r="C198" s="26" t="s">
        <v>18</v>
      </c>
      <c r="D198" s="25" t="s">
        <v>19</v>
      </c>
      <c r="E198" s="25">
        <v>6</v>
      </c>
      <c r="F198" s="25" t="s">
        <v>20</v>
      </c>
      <c r="G198" s="25" t="s">
        <v>21</v>
      </c>
      <c r="H198" s="25" t="s">
        <v>20</v>
      </c>
      <c r="I198" s="74"/>
      <c r="J198" s="3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4:28" ht="15">
      <c r="D199" s="4"/>
      <c r="H199" s="3"/>
      <c r="I199" s="3"/>
      <c r="J199" s="3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4:28" ht="15">
      <c r="D200" s="4"/>
      <c r="H200" s="3"/>
      <c r="I200" s="3"/>
      <c r="J200" s="3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4:28" ht="24.75">
      <c r="D201" s="89"/>
      <c r="H201" s="3"/>
      <c r="I201" s="3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4:28" ht="24.75">
      <c r="D202" s="89"/>
      <c r="H202" s="3"/>
      <c r="I202" s="3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8:28" ht="22.5" customHeight="1">
      <c r="H203" s="3"/>
      <c r="I203" s="3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8:28" ht="22.5" customHeight="1">
      <c r="H204" s="3"/>
      <c r="I204" s="3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8:28" ht="15">
      <c r="H205" s="3"/>
      <c r="I205" s="3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8:28" ht="15">
      <c r="H206" s="3"/>
      <c r="I206" s="3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7:28" ht="15">
      <c r="G207" s="2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7:28" ht="15">
      <c r="G208" s="2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5">
      <c r="A209" s="90"/>
      <c r="G209" s="2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7:28" ht="15">
      <c r="G210" s="2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7:28" ht="15">
      <c r="G211" s="2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7:28" ht="15">
      <c r="G212" s="2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7:28" ht="15">
      <c r="G213" s="2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7:28" ht="15">
      <c r="G214" s="2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5">
      <c r="A215" s="90"/>
      <c r="G215" s="2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7:28" ht="15">
      <c r="G216" s="2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5">
      <c r="A217" s="90"/>
      <c r="G217" s="2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7:28" ht="15">
      <c r="G218" s="2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7:28" ht="15">
      <c r="G219" s="2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7:28" ht="15">
      <c r="G220" s="2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7:28" ht="15">
      <c r="G221" s="2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7:28" ht="15">
      <c r="G222" s="2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5">
      <c r="A223" s="90"/>
      <c r="G223" s="2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7:28" ht="15">
      <c r="G224" s="2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15">
      <c r="A225" s="90"/>
      <c r="G225" s="2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7:28" ht="15">
      <c r="G226" s="2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7:28" ht="15">
      <c r="G227" s="2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7:28" ht="15">
      <c r="G228" s="2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7:28" ht="15">
      <c r="G229" s="2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7:28" ht="15">
      <c r="G230" s="2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7:28" ht="15">
      <c r="G231" s="2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7:28" ht="15">
      <c r="G232" s="2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7:28" ht="15">
      <c r="G233" s="2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7:28" ht="15">
      <c r="G234" s="2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7:28" ht="15">
      <c r="G235" s="2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7:28" ht="15">
      <c r="G236" s="2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7:28" ht="15">
      <c r="G237" s="2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7:28" ht="15">
      <c r="G238" s="2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7:28" ht="15">
      <c r="G239" s="2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7:28" ht="15">
      <c r="G240" s="2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7:28" ht="15">
      <c r="G241" s="2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7:28" ht="15">
      <c r="G242" s="2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7:28" ht="15">
      <c r="G243" s="2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7:28" ht="15">
      <c r="G244" s="2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7:28" ht="15">
      <c r="G245" s="2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7:28" ht="15">
      <c r="G246" s="2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7:28" ht="15">
      <c r="G247" s="2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7:28" ht="15">
      <c r="G248" s="2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7:28" ht="15">
      <c r="G249" s="2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7:28" ht="15">
      <c r="G250" s="2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7:28" ht="15">
      <c r="G251" s="2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7:28" ht="15">
      <c r="G252" s="2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7:28" ht="15">
      <c r="G253" s="2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7:28" ht="15">
      <c r="G254" s="2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7:28" ht="15">
      <c r="G255" s="2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7:28" ht="15">
      <c r="G256" s="2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7:28" ht="15">
      <c r="G257" s="2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7:28" ht="15">
      <c r="G258" s="2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7:28" ht="15">
      <c r="G259" s="2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7:28" ht="15">
      <c r="G260" s="2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7:28" ht="15">
      <c r="G261" s="2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7:28" ht="15">
      <c r="G262" s="2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7:28" ht="15">
      <c r="G263" s="2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7:28" ht="15">
      <c r="G264" s="2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7:28" ht="15">
      <c r="G265" s="2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7:28" ht="15">
      <c r="G266" s="2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7:28" ht="15">
      <c r="G267" s="2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7:28" ht="15">
      <c r="G268" s="2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7:28" ht="15">
      <c r="G269" s="2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7:28" ht="15">
      <c r="G270" s="2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7:28" ht="15">
      <c r="G271" s="2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7:27" ht="15">
      <c r="G272" s="2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7:27" ht="15">
      <c r="G273" s="2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7:27" ht="15">
      <c r="G274" s="2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7:27" ht="15">
      <c r="G275" s="2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7:27" ht="15">
      <c r="G276" s="2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7:27" ht="15">
      <c r="G277" s="2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7:27" ht="15">
      <c r="G278" s="2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7:27" ht="15">
      <c r="G279" s="2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7:27" ht="15">
      <c r="G280" s="2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7:27" ht="15">
      <c r="G281" s="2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7:27" ht="15">
      <c r="G282" s="2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7:27" ht="15">
      <c r="G283" s="2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7:27" ht="15">
      <c r="G284" s="2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7:27" ht="15">
      <c r="G285" s="2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7:27" ht="15">
      <c r="G286" s="2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7:27" ht="15">
      <c r="G287" s="2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7:27" ht="15">
      <c r="G288" s="2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7:27" ht="15">
      <c r="G289" s="2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7:27" ht="15">
      <c r="G290" s="2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7:27" ht="15">
      <c r="G291" s="2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7:27" ht="15">
      <c r="G292" s="2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7:27" ht="15">
      <c r="G293" s="2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7:27" ht="15">
      <c r="G294" s="2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7:27" ht="15">
      <c r="G295" s="2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7:27" ht="15">
      <c r="G296" s="2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7:27" ht="15">
      <c r="G297" s="2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7:27" ht="15">
      <c r="G298" s="2"/>
      <c r="K298" s="40"/>
      <c r="L298" s="40"/>
      <c r="M298" s="40"/>
      <c r="N298" s="40"/>
      <c r="O298" s="40"/>
      <c r="P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7:27" ht="15">
      <c r="G299" s="2"/>
      <c r="K299" s="40"/>
      <c r="L299" s="40"/>
      <c r="M299" s="40"/>
      <c r="N299" s="40"/>
      <c r="O299" s="40"/>
      <c r="P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7:27" ht="15">
      <c r="G300" s="2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7:27" ht="15">
      <c r="G301" s="2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7:27" ht="15">
      <c r="G302" s="2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7:27" ht="15">
      <c r="G303" s="2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7:27" ht="15">
      <c r="G304" s="2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7:27" ht="15">
      <c r="G305" s="2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7:27" ht="15">
      <c r="G306" s="2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7:27" ht="15">
      <c r="G307" s="2"/>
      <c r="S307" s="40"/>
      <c r="T307" s="40"/>
      <c r="U307" s="40"/>
      <c r="V307" s="40"/>
      <c r="W307" s="40"/>
      <c r="X307" s="40"/>
      <c r="Y307" s="40"/>
      <c r="Z307" s="40"/>
      <c r="AA307" s="40"/>
    </row>
    <row r="308" ht="15">
      <c r="G308" s="2"/>
    </row>
    <row r="309" ht="15">
      <c r="G309" s="2"/>
    </row>
    <row r="310" ht="15">
      <c r="G310" s="2"/>
    </row>
    <row r="311" ht="15">
      <c r="G311" s="2"/>
    </row>
    <row r="312" ht="15">
      <c r="G312" s="2"/>
    </row>
    <row r="313" ht="15">
      <c r="G313" s="2"/>
    </row>
    <row r="314" ht="15">
      <c r="G314" s="2"/>
    </row>
    <row r="315" ht="15">
      <c r="G315" s="2"/>
    </row>
    <row r="316" ht="15">
      <c r="G316" s="2"/>
    </row>
    <row r="317" ht="15">
      <c r="G317" s="2"/>
    </row>
    <row r="318" ht="15">
      <c r="G318" s="2"/>
    </row>
    <row r="319" ht="15">
      <c r="G319" s="2"/>
    </row>
    <row r="320" ht="15">
      <c r="G320" s="2"/>
    </row>
    <row r="321" ht="15">
      <c r="G321" s="2"/>
    </row>
    <row r="322" ht="15">
      <c r="G322" s="2"/>
    </row>
    <row r="323" ht="15">
      <c r="G323" s="2"/>
    </row>
    <row r="324" ht="15">
      <c r="G324" s="2"/>
    </row>
    <row r="325" ht="15">
      <c r="G325" s="2"/>
    </row>
    <row r="326" ht="15">
      <c r="G326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2008-02-13T07:19:55Z</cp:lastPrinted>
  <dcterms:created xsi:type="dcterms:W3CDTF">2007-11-09T09:52:20Z</dcterms:created>
  <dcterms:modified xsi:type="dcterms:W3CDTF">2008-02-13T07:33:53Z</dcterms:modified>
  <cp:category/>
  <cp:version/>
  <cp:contentType/>
  <cp:contentStatus/>
  <cp:revision>1</cp:revision>
</cp:coreProperties>
</file>